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9840" tabRatio="482" activeTab="1"/>
  </bookViews>
  <sheets>
    <sheet name="封面" sheetId="1" r:id="rId1"/>
    <sheet name="收支总表" sheetId="2" r:id="rId2"/>
    <sheet name="收入总表" sheetId="3" r:id="rId3"/>
    <sheet name="支出总表" sheetId="4" r:id="rId4"/>
    <sheet name="一般公共预算支出明细表（按功能科目分）" sheetId="5" r:id="rId5"/>
    <sheet name="一般公共预算支出明细表（按经济分类科目分）" sheetId="6" r:id="rId6"/>
    <sheet name="政府性基金收支表" sheetId="7" r:id="rId7"/>
    <sheet name="项目支出表" sheetId="8" r:id="rId8"/>
    <sheet name="政府采购信息表" sheetId="9" r:id="rId9"/>
    <sheet name="一般公共预算拨款“三公”经费及会议费、培训费支出预算表" sheetId="10" r:id="rId10"/>
  </sheets>
  <definedNames>
    <definedName name="_xlnm.Print_Area" localSheetId="2">'收入总表'!$A$1:$J$21</definedName>
    <definedName name="_xlnm.Print_Area" localSheetId="1">'收支总表'!$A$1:$F$33</definedName>
    <definedName name="_xlnm.Print_Area" localSheetId="7">'项目支出表'!$A$1:$D$22</definedName>
    <definedName name="_xlnm.Print_Area" localSheetId="9">'一般公共预算拨款“三公”经费及会议费、培训费支出预算表'!$A$1:$K$21</definedName>
    <definedName name="_xlnm.Print_Area" localSheetId="4">'一般公共预算支出明细表（按功能科目分）'!$A$1:$F$22</definedName>
    <definedName name="_xlnm.Print_Area" localSheetId="5">'一般公共预算支出明细表（按经济分类科目分）'!$A$1:$F$38</definedName>
    <definedName name="_xlnm.Print_Area" localSheetId="6">'政府性基金收支表'!$A$1:$F$27</definedName>
    <definedName name="_xlnm.Print_Area" localSheetId="3">'支出总表'!$A$1:$H$21</definedName>
    <definedName name="_xlnm.Print_Titles" localSheetId="2">'收入总表'!$1:$6</definedName>
    <definedName name="_xlnm.Print_Titles" localSheetId="1">'收支总表'!$1:$3</definedName>
    <definedName name="_xlnm.Print_Titles" localSheetId="7">'项目支出表'!$1:$5</definedName>
    <definedName name="_xlnm.Print_Titles" localSheetId="9">'一般公共预算拨款“三公”经费及会议费、培训费支出预算表'!$1:$7</definedName>
    <definedName name="_xlnm.Print_Titles" localSheetId="4">'一般公共预算支出明细表（按功能科目分）'!$1:$5</definedName>
    <definedName name="_xlnm.Print_Titles" localSheetId="5">'一般公共预算支出明细表（按经济分类科目分）'!$1:$4</definedName>
    <definedName name="_xlnm.Print_Titles" localSheetId="6">'政府性基金收支表'!$1:$3</definedName>
    <definedName name="_xlnm.Print_Titles" localSheetId="3">'支出总表'!$1:$5</definedName>
  </definedNames>
  <calcPr fullCalcOnLoad="1"/>
</workbook>
</file>

<file path=xl/sharedStrings.xml><?xml version="1.0" encoding="utf-8"?>
<sst xmlns="http://schemas.openxmlformats.org/spreadsheetml/2006/main" count="363" uniqueCount="270">
  <si>
    <t xml:space="preserve">附件2 </t>
  </si>
  <si>
    <t>2015年部门决算公开样表</t>
  </si>
  <si>
    <t>单位：（公章）</t>
  </si>
  <si>
    <t>报送日期：    2016 年  8 月 8日</t>
  </si>
  <si>
    <t>单位负责人签章：       财务负责人签章：        制表人签章：</t>
  </si>
  <si>
    <t>2015年部门决算收支总表</t>
  </si>
  <si>
    <t>表一</t>
  </si>
  <si>
    <t>单位：万元</t>
  </si>
  <si>
    <t>项    目</t>
  </si>
  <si>
    <t>决算数</t>
  </si>
  <si>
    <t>项目(按功能分类)</t>
  </si>
  <si>
    <t>项目(按支出性质和经济分类)</t>
  </si>
  <si>
    <t xml:space="preserve">  1、财政拨款</t>
  </si>
  <si>
    <t xml:space="preserve">  1、一般公共服务支出</t>
  </si>
  <si>
    <t>一、基本支出</t>
  </si>
  <si>
    <t xml:space="preserve">    其中：政府性基金拨款</t>
  </si>
  <si>
    <t xml:space="preserve">  2、外交支出</t>
  </si>
  <si>
    <t xml:space="preserve">    人员经费</t>
  </si>
  <si>
    <t xml:space="preserve">  2、上级补助收入</t>
  </si>
  <si>
    <t xml:space="preserve">  3、国防支出</t>
  </si>
  <si>
    <t xml:space="preserve">    日常公用经费</t>
  </si>
  <si>
    <t xml:space="preserve">  3、事业收入</t>
  </si>
  <si>
    <t xml:space="preserve">  4、公共安全支出</t>
  </si>
  <si>
    <t>二、项目支出</t>
  </si>
  <si>
    <t xml:space="preserve">      其中：纳入财政专户管理的收费</t>
  </si>
  <si>
    <t xml:space="preserve">  5、教育支出</t>
  </si>
  <si>
    <t xml:space="preserve">    基本建设类项目</t>
  </si>
  <si>
    <t xml:space="preserve">  4、经营收入</t>
  </si>
  <si>
    <t xml:space="preserve">  6、科学技术支出</t>
  </si>
  <si>
    <t xml:space="preserve">    行政事业类项目</t>
  </si>
  <si>
    <t xml:space="preserve">  5、附属单位上缴收入</t>
  </si>
  <si>
    <t xml:space="preserve">  7、文化体育与传媒支出</t>
  </si>
  <si>
    <t>三、上缴上级支出</t>
  </si>
  <si>
    <t xml:space="preserve">  7、其他收入</t>
  </si>
  <si>
    <t xml:space="preserve">  8、社会保障和就业支出</t>
  </si>
  <si>
    <t>四、经营支出</t>
  </si>
  <si>
    <t xml:space="preserve">  9、医疗卫生与计划生育支出</t>
  </si>
  <si>
    <t>五、对附属单位补助支出</t>
  </si>
  <si>
    <t xml:space="preserve">  10、节能环保支出</t>
  </si>
  <si>
    <t xml:space="preserve">  11、城乡社区支出</t>
  </si>
  <si>
    <t>支出经济分类</t>
  </si>
  <si>
    <t xml:space="preserve">  12、农林水支出</t>
  </si>
  <si>
    <t>基本支出和项目支出合计</t>
  </si>
  <si>
    <t xml:space="preserve">  13、交通运输支出</t>
  </si>
  <si>
    <t xml:space="preserve">    工资福利支出</t>
  </si>
  <si>
    <t xml:space="preserve">  14、资源勘探信息等支出</t>
  </si>
  <si>
    <t xml:space="preserve">    商品和服务支出</t>
  </si>
  <si>
    <t xml:space="preserve">  15、商业服务业等支出</t>
  </si>
  <si>
    <t xml:space="preserve">    对个人和家庭的补助</t>
  </si>
  <si>
    <t xml:space="preserve">  16、金融支出</t>
  </si>
  <si>
    <t xml:space="preserve">    对企事业单位的补贴</t>
  </si>
  <si>
    <t xml:space="preserve">  17、援助其他地区支出</t>
  </si>
  <si>
    <t xml:space="preserve">    债务利息支出</t>
  </si>
  <si>
    <t xml:space="preserve">  18、国土海洋气象等支出</t>
  </si>
  <si>
    <t xml:space="preserve">    基本建设支出</t>
  </si>
  <si>
    <t xml:space="preserve">  19、住房保障支出</t>
  </si>
  <si>
    <t xml:space="preserve">    其他资本性支出</t>
  </si>
  <si>
    <t xml:space="preserve">  20、油物资储备支出</t>
  </si>
  <si>
    <t xml:space="preserve">    其他支出</t>
  </si>
  <si>
    <t xml:space="preserve">  21、其他支出</t>
  </si>
  <si>
    <t>本年收入合计</t>
  </si>
  <si>
    <t>本年支出合计</t>
  </si>
  <si>
    <t>用事业基金弥补收支差额</t>
  </si>
  <si>
    <t xml:space="preserve">结余分配 </t>
  </si>
  <si>
    <t>年初结转和结余</t>
  </si>
  <si>
    <t>年末结转和结余</t>
  </si>
  <si>
    <t xml:space="preserve">    基本支出结转</t>
  </si>
  <si>
    <t xml:space="preserve">    项目支出结转和结余</t>
  </si>
  <si>
    <t xml:space="preserve">     经营结余</t>
  </si>
  <si>
    <t>收入总计</t>
  </si>
  <si>
    <t>支出总计</t>
  </si>
  <si>
    <t>2015年部门决算收入总表</t>
  </si>
  <si>
    <t>表二</t>
  </si>
  <si>
    <t>单位编码</t>
  </si>
  <si>
    <t>单位名称</t>
  </si>
  <si>
    <t>合计</t>
  </si>
  <si>
    <t>一般公共预算拨款</t>
  </si>
  <si>
    <t>政府性基金拨款</t>
  </si>
  <si>
    <t>上级补助收入</t>
  </si>
  <si>
    <t>事业收入</t>
  </si>
  <si>
    <t>经营收入</t>
  </si>
  <si>
    <t>附属单位上缴收入</t>
  </si>
  <si>
    <t>其他收入</t>
  </si>
  <si>
    <t>陕西省地方志办公室（本级）</t>
  </si>
  <si>
    <t>2015年部门决算支出总表</t>
  </si>
  <si>
    <t>表三</t>
  </si>
  <si>
    <t>基本支出</t>
  </si>
  <si>
    <t>项目支出</t>
  </si>
  <si>
    <t>上缴上级支出</t>
  </si>
  <si>
    <t>经营支出</t>
  </si>
  <si>
    <t>对附属单位补助支出</t>
  </si>
  <si>
    <t>2015年部门决算一般公共预算支出明细表（按功能分类科目）</t>
  </si>
  <si>
    <t>表四</t>
  </si>
  <si>
    <t>功能科目编码</t>
  </si>
  <si>
    <t>功能科目名称</t>
  </si>
  <si>
    <t>备注</t>
  </si>
  <si>
    <t>**</t>
  </si>
  <si>
    <t>201</t>
  </si>
  <si>
    <t>一般公共服务支出</t>
  </si>
  <si>
    <t>20103</t>
  </si>
  <si>
    <t>政府办公厅（室）及相关机构事务</t>
  </si>
  <si>
    <t>2010301</t>
  </si>
  <si>
    <t xml:space="preserve">  行政运行</t>
  </si>
  <si>
    <t>2010350</t>
  </si>
  <si>
    <t xml:space="preserve">  事业运行</t>
  </si>
  <si>
    <t>2010399</t>
  </si>
  <si>
    <t xml:space="preserve">  其他政府办公厅（室）及相关机构事务支出</t>
  </si>
  <si>
    <t>205</t>
  </si>
  <si>
    <t>教育支出</t>
  </si>
  <si>
    <t>20508</t>
  </si>
  <si>
    <t>进修及培训</t>
  </si>
  <si>
    <t>2050803</t>
  </si>
  <si>
    <t xml:space="preserve">  培训支出</t>
  </si>
  <si>
    <t>207</t>
  </si>
  <si>
    <t>文化体育与传媒支出</t>
  </si>
  <si>
    <t>20701</t>
  </si>
  <si>
    <t>文化</t>
  </si>
  <si>
    <t>2070199</t>
  </si>
  <si>
    <t xml:space="preserve">  其他文化支出</t>
  </si>
  <si>
    <t>208</t>
  </si>
  <si>
    <t>社会保障和就业支出</t>
  </si>
  <si>
    <t>20805</t>
  </si>
  <si>
    <t>行政事业单位离退休</t>
  </si>
  <si>
    <t>2080501</t>
  </si>
  <si>
    <t xml:space="preserve">  归口管理的行政单位离退休</t>
  </si>
  <si>
    <t>2080503</t>
  </si>
  <si>
    <t xml:space="preserve">  离退休人员管理机构</t>
  </si>
  <si>
    <t>210</t>
  </si>
  <si>
    <t>医疗卫生与计划生育支出</t>
  </si>
  <si>
    <t>21005</t>
  </si>
  <si>
    <t>医疗保障</t>
  </si>
  <si>
    <t>2100501</t>
  </si>
  <si>
    <t xml:space="preserve">  行政单位医疗</t>
  </si>
  <si>
    <t>221</t>
  </si>
  <si>
    <t>住房保障支出</t>
  </si>
  <si>
    <t>22102</t>
  </si>
  <si>
    <t>住房改革支出</t>
  </si>
  <si>
    <t>2210201</t>
  </si>
  <si>
    <t xml:space="preserve">  住房公积金</t>
  </si>
  <si>
    <t>2015年部门决算一般公共预算支出明细表（按经济分类科目）</t>
  </si>
  <si>
    <t>表五</t>
  </si>
  <si>
    <t>经济科目编码</t>
  </si>
  <si>
    <t>经济科目名称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</si>
  <si>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</si>
  <si>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</si>
  <si>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</si>
  <si>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</si>
  <si>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</si>
  <si>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</si>
  <si>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</si>
  <si>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</si>
  <si>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30104</t>
  </si>
  <si>
    <t xml:space="preserve">  社会保障缴费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</si>
  <si>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</si>
  <si>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</si>
  <si>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</si>
  <si>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</si>
  <si>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</si>
  <si>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</si>
  <si>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</si>
  <si>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</si>
  <si>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</si>
  <si>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</si>
  <si>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</si>
  <si>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</si>
  <si>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</si>
  <si>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</si>
  <si>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</si>
  <si>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物业管理费</t>
  </si>
  <si>
    <t xml:space="preserve">  30209</t>
  </si>
  <si>
    <t xml:space="preserve">  差旅费</t>
  </si>
  <si>
    <t xml:space="preserve">  30210</t>
  </si>
  <si>
    <t xml:space="preserve">  公务用车运行维护费</t>
  </si>
  <si>
    <t xml:space="preserve">  30211</t>
  </si>
  <si>
    <t xml:space="preserve">  其他交通费用</t>
  </si>
  <si>
    <t xml:space="preserve">  30213</t>
  </si>
  <si>
    <t xml:space="preserve">  维修(护)费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</si>
  <si>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</si>
  <si>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</si>
  <si>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</si>
  <si>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</si>
  <si>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</si>
  <si>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</si>
  <si>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30226</t>
  </si>
  <si>
    <t xml:space="preserve">  委托业务费</t>
  </si>
  <si>
    <t xml:space="preserve">  30227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</si>
  <si>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</si>
  <si>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</si>
  <si>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</si>
  <si>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</si>
  <si>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</si>
  <si>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</si>
  <si>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</si>
  <si>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</si>
  <si>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</si>
  <si>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</si>
  <si>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</si>
  <si>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</si>
  <si>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</si>
  <si>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30312</t>
  </si>
  <si>
    <t xml:space="preserve">  医疗费</t>
  </si>
  <si>
    <t xml:space="preserve">  30311</t>
  </si>
  <si>
    <t xml:space="preserve">  30399</t>
  </si>
  <si>
    <t xml:space="preserve">  其他对个人和家庭补助</t>
  </si>
  <si>
    <t>其他资本性支出</t>
  </si>
  <si>
    <t xml:space="preserve">  30502</t>
  </si>
  <si>
    <t xml:space="preserve">  办公设备购置</t>
  </si>
  <si>
    <t>2015年部门决算政府性基金收支表</t>
  </si>
  <si>
    <t>表六</t>
  </si>
  <si>
    <t>一、政府性基金拨款</t>
  </si>
  <si>
    <t>一、科学技术支出</t>
  </si>
  <si>
    <t>二、文化体育与传媒支出</t>
  </si>
  <si>
    <t>三、社会保障和就业支出</t>
  </si>
  <si>
    <t>四、节能环保支出</t>
  </si>
  <si>
    <t>五、城乡社区支出</t>
  </si>
  <si>
    <t>六、农林水支出</t>
  </si>
  <si>
    <t>七、交通运输支出</t>
  </si>
  <si>
    <t>八、资源勘探信息等支出</t>
  </si>
  <si>
    <t>九、商业服务等支出</t>
  </si>
  <si>
    <t>十二、金融支出</t>
  </si>
  <si>
    <t>十三、其他支出</t>
  </si>
  <si>
    <t>十四、债务还本支出</t>
  </si>
  <si>
    <t>十五、债务付息支出</t>
  </si>
  <si>
    <t>十六、债务发行费用支出</t>
  </si>
  <si>
    <t>2015年部门决算项目支出表</t>
  </si>
  <si>
    <t>表七</t>
  </si>
  <si>
    <t>单位（项目）名称</t>
  </si>
  <si>
    <t>项目金额</t>
  </si>
  <si>
    <t>项目简介</t>
  </si>
  <si>
    <t>办公设备购置费</t>
  </si>
  <si>
    <t>《陕西年鉴》出版补助费</t>
  </si>
  <si>
    <t>省地方志馆开办费</t>
  </si>
  <si>
    <t>旧志整理补助费</t>
  </si>
  <si>
    <t>直编志书编纂费</t>
  </si>
  <si>
    <t>修志业务编纂费</t>
  </si>
  <si>
    <t>全省修志业务技能大赛及《规划纲要》宣传补助费</t>
  </si>
  <si>
    <t>陕西地情丛书编纂费</t>
  </si>
  <si>
    <t>表八</t>
  </si>
  <si>
    <t>项目</t>
  </si>
  <si>
    <t>行次</t>
  </si>
  <si>
    <t>采购预算</t>
  </si>
  <si>
    <t/>
  </si>
  <si>
    <t>采购金额</t>
  </si>
  <si>
    <t>总计</t>
  </si>
  <si>
    <t>财政性资金</t>
  </si>
  <si>
    <t>其他资金</t>
  </si>
  <si>
    <t>栏次</t>
  </si>
  <si>
    <t>1</t>
  </si>
  <si>
    <t>2</t>
  </si>
  <si>
    <t>3</t>
  </si>
  <si>
    <t>4</t>
  </si>
  <si>
    <t>5</t>
  </si>
  <si>
    <t>6</t>
  </si>
  <si>
    <t>合      计</t>
  </si>
  <si>
    <t>货物</t>
  </si>
  <si>
    <t>工程</t>
  </si>
  <si>
    <t>服务</t>
  </si>
  <si>
    <t>表九</t>
  </si>
  <si>
    <t>一般公共预算拨款安排的“三公”经费</t>
  </si>
  <si>
    <t>会议费</t>
  </si>
  <si>
    <t>培训费</t>
  </si>
  <si>
    <t>小计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</si>
  <si>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</si>
  <si>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</si>
  <si>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</si>
  <si>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</si>
  <si>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</si>
  <si>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205001</t>
  </si>
  <si>
    <t>2015年部门决算政府采购情况表</t>
  </si>
  <si>
    <t>2015年部门决算一般公共预算拨款“三公”经费及会议费、培训费支出表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</si>
</sst>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.00;&quot;￥&quot;* \-#,##0.00;&quot;￥&quot;* _-&quot;-&quot;??;@"/>
    <numFmt numFmtId="178" formatCode="* #,##0;* \-#,##0;* &quot;-&quot;;@"/>
    <numFmt numFmtId="179" formatCode="&quot;￥&quot;* _-#,##0;&quot;￥&quot;* \-#,##0;&quot;￥&quot;* _-&quot;-&quot;;@"/>
    <numFmt numFmtId="180" formatCode="#,##0.00_ "/>
    <numFmt numFmtId="181" formatCode="#,##0.0"/>
    <numFmt numFmtId="182" formatCode="0.0_);[Red]\(0.0\)"/>
  </numFmts>
  <fonts count="12">
    <font>
      <sz val="9"/>
      <name val="宋体"/>
      <family val="0"/>
    </font>
    <font>
      <sz val="12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48"/>
      <name val="宋体"/>
      <family val="0"/>
    </font>
    <font>
      <b/>
      <sz val="20"/>
      <name val="宋体"/>
      <family val="0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 vertical="center"/>
      <protection/>
    </xf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" xfId="0" applyBorder="1" applyAlignment="1">
      <alignment horizontal="center" vertical="center"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ont="1" applyFill="1" applyBorder="1" applyAlignment="1" applyProtection="1">
      <alignment horizontal="right" vertical="center" wrapText="1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vertical="center"/>
      <protection/>
    </xf>
    <xf numFmtId="0" fontId="3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4" fontId="0" fillId="0" borderId="1" xfId="0" applyNumberFormat="1" applyFill="1" applyBorder="1" applyAlignment="1">
      <alignment horizontal="right" vertical="center"/>
    </xf>
    <xf numFmtId="4" fontId="0" fillId="0" borderId="1" xfId="0" applyNumberFormat="1" applyFill="1" applyBorder="1" applyAlignment="1">
      <alignment horizontal="right" vertical="center" wrapText="1"/>
    </xf>
    <xf numFmtId="4" fontId="0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/>
    </xf>
    <xf numFmtId="0" fontId="3" fillId="0" borderId="1" xfId="0" applyNumberFormat="1" applyFont="1" applyFill="1" applyBorder="1" applyAlignment="1" applyProtection="1">
      <alignment vertical="center"/>
      <protection/>
    </xf>
    <xf numFmtId="0" fontId="2" fillId="0" borderId="1" xfId="0" applyNumberFormat="1" applyFont="1" applyFill="1" applyBorder="1" applyAlignment="1" applyProtection="1">
      <alignment vertical="center"/>
      <protection/>
    </xf>
    <xf numFmtId="0" fontId="0" fillId="0" borderId="1" xfId="0" applyBorder="1" applyAlignment="1">
      <alignment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Fill="1" applyBorder="1" applyAlignment="1" applyProtection="1">
      <alignment horizontal="left" vertical="center"/>
      <protection/>
    </xf>
    <xf numFmtId="4" fontId="3" fillId="0" borderId="1" xfId="0" applyNumberFormat="1" applyFont="1" applyFill="1" applyBorder="1" applyAlignment="1" applyProtection="1">
      <alignment horizontal="right" vertical="center" wrapText="1"/>
      <protection/>
    </xf>
    <xf numFmtId="49" fontId="3" fillId="0" borderId="1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49" fontId="3" fillId="0" borderId="1" xfId="0" applyNumberFormat="1" applyFont="1" applyFill="1" applyBorder="1" applyAlignment="1" applyProtection="1">
      <alignment horizontal="left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NumberFormat="1" applyFont="1" applyFill="1" applyBorder="1" applyAlignment="1" applyProtection="1">
      <alignment vertical="center"/>
      <protection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4" fontId="3" fillId="0" borderId="1" xfId="0" applyNumberFormat="1" applyFont="1" applyFill="1" applyBorder="1" applyAlignment="1" applyProtection="1">
      <alignment horizontal="right" vertical="center"/>
      <protection/>
    </xf>
    <xf numFmtId="4" fontId="3" fillId="0" borderId="1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/>
    </xf>
    <xf numFmtId="4" fontId="3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0" fillId="0" borderId="1" xfId="0" applyNumberFormat="1" applyFont="1" applyFill="1" applyBorder="1" applyAlignment="1" applyProtection="1">
      <alignment horizontal="left" vertical="center"/>
      <protection/>
    </xf>
    <xf numFmtId="0" fontId="0" fillId="0" borderId="1" xfId="0" applyFont="1" applyBorder="1" applyAlignment="1">
      <alignment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180" fontId="3" fillId="0" borderId="1" xfId="0" applyNumberFormat="1" applyFont="1" applyFill="1" applyBorder="1" applyAlignment="1">
      <alignment horizontal="right" vertical="center"/>
    </xf>
    <xf numFmtId="0" fontId="4" fillId="0" borderId="1" xfId="0" applyNumberFormat="1" applyFont="1" applyFill="1" applyBorder="1" applyAlignment="1" applyProtection="1">
      <alignment vertical="center"/>
      <protection/>
    </xf>
    <xf numFmtId="0" fontId="3" fillId="0" borderId="1" xfId="0" applyFont="1" applyBorder="1" applyAlignment="1">
      <alignment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shrinkToFit="1"/>
    </xf>
    <xf numFmtId="4" fontId="6" fillId="0" borderId="1" xfId="0" applyNumberFormat="1" applyFont="1" applyFill="1" applyBorder="1" applyAlignment="1">
      <alignment horizontal="right" vertical="center" shrinkToFit="1"/>
    </xf>
    <xf numFmtId="0" fontId="0" fillId="0" borderId="0" xfId="0" applyBorder="1" applyAlignment="1">
      <alignment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8" fillId="0" borderId="0" xfId="0" applyFont="1" applyBorder="1" applyAlignment="1">
      <alignment horizontal="center"/>
    </xf>
    <xf numFmtId="0" fontId="11" fillId="0" borderId="0" xfId="0" applyFont="1" applyAlignment="1">
      <alignment vertical="center"/>
    </xf>
    <xf numFmtId="49" fontId="3" fillId="0" borderId="1" xfId="0" applyNumberFormat="1" applyFont="1" applyFill="1" applyBorder="1" applyAlignment="1" applyProtection="1">
      <alignment horizontal="center" vertical="center"/>
      <protection/>
    </xf>
    <xf numFmtId="49" fontId="3" fillId="0" borderId="3" xfId="0" applyNumberFormat="1" applyFont="1" applyFill="1" applyBorder="1" applyAlignment="1" applyProtection="1">
      <alignment horizontal="right" vertical="center"/>
      <protection/>
    </xf>
    <xf numFmtId="49" fontId="3" fillId="0" borderId="3" xfId="0" applyNumberFormat="1" applyFont="1" applyFill="1" applyBorder="1" applyAlignment="1" applyProtection="1">
      <alignment horizontal="left" vertical="center"/>
      <protection/>
    </xf>
    <xf numFmtId="49" fontId="3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3" fillId="0" borderId="1" xfId="16" applyFont="1" applyBorder="1">
      <alignment vertical="center"/>
      <protection/>
    </xf>
    <xf numFmtId="0" fontId="3" fillId="0" borderId="1" xfId="16" applyFont="1" applyBorder="1" applyAlignment="1">
      <alignment horizontal="left" vertical="center"/>
      <protection/>
    </xf>
    <xf numFmtId="49" fontId="3" fillId="0" borderId="3" xfId="0" applyNumberFormat="1" applyFont="1" applyFill="1" applyBorder="1" applyAlignment="1" applyProtection="1">
      <alignment horizontal="left" vertical="center" wrapText="1"/>
      <protection/>
    </xf>
    <xf numFmtId="181" fontId="0" fillId="0" borderId="1" xfId="0" applyNumberFormat="1" applyFont="1" applyFill="1" applyBorder="1" applyAlignment="1" applyProtection="1">
      <alignment horizontal="right" vertical="center"/>
      <protection/>
    </xf>
    <xf numFmtId="182" fontId="0" fillId="0" borderId="1" xfId="0" applyNumberFormat="1" applyFont="1" applyFill="1" applyBorder="1" applyAlignment="1" applyProtection="1">
      <alignment horizontal="right" vertical="center" wrapText="1"/>
      <protection/>
    </xf>
    <xf numFmtId="182" fontId="0" fillId="0" borderId="1" xfId="0" applyNumberFormat="1" applyFont="1" applyFill="1" applyBorder="1" applyAlignment="1" applyProtection="1">
      <alignment horizontal="right" vertical="center"/>
      <protection/>
    </xf>
    <xf numFmtId="182" fontId="0" fillId="0" borderId="1" xfId="0" applyNumberFormat="1" applyFill="1" applyBorder="1" applyAlignment="1">
      <alignment horizontal="right" vertical="center"/>
    </xf>
    <xf numFmtId="182" fontId="3" fillId="0" borderId="1" xfId="0" applyNumberFormat="1" applyFont="1" applyFill="1" applyBorder="1" applyAlignment="1" applyProtection="1">
      <alignment horizontal="right" vertical="center" wrapText="1"/>
      <protection/>
    </xf>
    <xf numFmtId="181" fontId="3" fillId="0" borderId="1" xfId="0" applyNumberFormat="1" applyFont="1" applyFill="1" applyBorder="1" applyAlignment="1" applyProtection="1">
      <alignment horizontal="right" vertical="center" wrapText="1"/>
      <protection/>
    </xf>
    <xf numFmtId="182" fontId="3" fillId="0" borderId="3" xfId="0" applyNumberFormat="1" applyFont="1" applyFill="1" applyBorder="1" applyAlignment="1" applyProtection="1">
      <alignment horizontal="right" vertical="center" wrapText="1"/>
      <protection/>
    </xf>
    <xf numFmtId="182" fontId="3" fillId="0" borderId="4" xfId="0" applyNumberFormat="1" applyFont="1" applyFill="1" applyBorder="1" applyAlignment="1" applyProtection="1">
      <alignment horizontal="right" vertical="center" wrapText="1"/>
      <protection/>
    </xf>
    <xf numFmtId="182" fontId="0" fillId="0" borderId="1" xfId="0" applyNumberFormat="1" applyBorder="1" applyAlignment="1">
      <alignment/>
    </xf>
    <xf numFmtId="182" fontId="3" fillId="0" borderId="5" xfId="0" applyNumberFormat="1" applyFont="1" applyFill="1" applyBorder="1" applyAlignment="1" applyProtection="1">
      <alignment horizontal="right" vertical="center" wrapText="1"/>
      <protection/>
    </xf>
    <xf numFmtId="182" fontId="0" fillId="0" borderId="6" xfId="0" applyNumberFormat="1" applyBorder="1" applyAlignment="1">
      <alignment/>
    </xf>
    <xf numFmtId="3" fontId="3" fillId="0" borderId="1" xfId="0" applyNumberFormat="1" applyFont="1" applyFill="1" applyBorder="1" applyAlignment="1" applyProtection="1">
      <alignment horizontal="right" vertical="center" wrapText="1"/>
      <protection/>
    </xf>
    <xf numFmtId="181" fontId="0" fillId="0" borderId="1" xfId="0" applyNumberFormat="1" applyFont="1" applyFill="1" applyBorder="1" applyAlignment="1" applyProtection="1">
      <alignment horizontal="right" vertical="center" wrapText="1"/>
      <protection/>
    </xf>
    <xf numFmtId="0" fontId="2" fillId="0" borderId="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4" fillId="0" borderId="2" xfId="0" applyNumberFormat="1" applyFont="1" applyFill="1" applyBorder="1" applyAlignment="1" applyProtection="1">
      <alignment horizontal="left" vertical="center"/>
      <protection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7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wrapText="1" shrinkToFit="1"/>
    </xf>
    <xf numFmtId="0" fontId="9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0" fontId="4" fillId="0" borderId="1" xfId="0" applyNumberFormat="1" applyFont="1" applyFill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常规_一般公共预算支出明细表（按经济分类科目分）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2" sqref="A2"/>
    </sheetView>
  </sheetViews>
  <sheetFormatPr defaultColWidth="9.33203125" defaultRowHeight="11.25"/>
  <cols>
    <col min="1" max="1" width="188" style="0" customWidth="1"/>
    <col min="2" max="2" width="60" style="0" customWidth="1"/>
    <col min="3" max="3" width="50.83203125" style="0" customWidth="1"/>
  </cols>
  <sheetData>
    <row r="1" ht="73.5" customHeight="1">
      <c r="A1" s="66" t="s">
        <v>0</v>
      </c>
    </row>
    <row r="2" ht="53.25" customHeight="1">
      <c r="A2" s="63" t="s">
        <v>1</v>
      </c>
    </row>
    <row r="3" ht="151.5" customHeight="1">
      <c r="A3" s="64" t="s">
        <v>2</v>
      </c>
    </row>
    <row r="4" ht="69.75" customHeight="1">
      <c r="A4" s="65" t="s">
        <v>3</v>
      </c>
    </row>
    <row r="5" ht="87" customHeight="1">
      <c r="A5" s="65" t="s">
        <v>4</v>
      </c>
    </row>
  </sheetData>
  <printOptions/>
  <pageMargins left="0.75" right="0.75" top="0.779861111111111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showGridLines="0" showZeros="0" workbookViewId="0" topLeftCell="A1">
      <selection activeCell="A2" sqref="A2:K2"/>
    </sheetView>
  </sheetViews>
  <sheetFormatPr defaultColWidth="9.16015625" defaultRowHeight="12.75" customHeight="1"/>
  <cols>
    <col min="1" max="1" width="14" style="0" customWidth="1"/>
    <col min="2" max="2" width="37.83203125" style="0" customWidth="1"/>
    <col min="3" max="4" width="11.83203125" style="0" customWidth="1"/>
    <col min="5" max="5" width="13.16015625" style="0" customWidth="1"/>
    <col min="6" max="8" width="11.83203125" style="0" customWidth="1"/>
    <col min="9" max="9" width="13.66015625" style="0" customWidth="1"/>
    <col min="10" max="11" width="11.83203125" style="0" customWidth="1"/>
  </cols>
  <sheetData>
    <row r="1" ht="30" customHeight="1">
      <c r="A1" s="1"/>
    </row>
    <row r="2" spans="1:11" ht="28.5" customHeight="1">
      <c r="A2" s="102" t="s">
        <v>269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</row>
    <row r="3" spans="1:11" ht="29.25" customHeight="1">
      <c r="A3" s="34" t="s">
        <v>257</v>
      </c>
      <c r="B3" s="34"/>
      <c r="C3" s="34"/>
      <c r="D3" s="34"/>
      <c r="E3" s="34"/>
      <c r="F3" s="34"/>
      <c r="G3" s="34"/>
      <c r="H3" s="34"/>
      <c r="I3" s="34"/>
      <c r="J3" s="34"/>
      <c r="K3" s="35" t="s">
        <v>7</v>
      </c>
    </row>
    <row r="4" spans="1:11" ht="17.25" customHeight="1">
      <c r="A4" s="115" t="s">
        <v>73</v>
      </c>
      <c r="B4" s="115" t="s">
        <v>74</v>
      </c>
      <c r="C4" s="115" t="s">
        <v>75</v>
      </c>
      <c r="D4" s="98" t="s">
        <v>258</v>
      </c>
      <c r="E4" s="98"/>
      <c r="F4" s="98"/>
      <c r="G4" s="98"/>
      <c r="H4" s="98"/>
      <c r="I4" s="98"/>
      <c r="J4" s="98" t="s">
        <v>259</v>
      </c>
      <c r="K4" s="98" t="s">
        <v>260</v>
      </c>
    </row>
    <row r="5" spans="1:11" ht="23.25" customHeight="1">
      <c r="A5" s="115"/>
      <c r="B5" s="115"/>
      <c r="C5" s="115"/>
      <c r="D5" s="98" t="s">
        <v>261</v>
      </c>
      <c r="E5" s="98" t="s">
        <v>262</v>
      </c>
      <c r="F5" s="98" t="s">
        <v>263</v>
      </c>
      <c r="G5" s="98" t="s">
        <v>264</v>
      </c>
      <c r="H5" s="98"/>
      <c r="I5" s="98"/>
      <c r="J5" s="98"/>
      <c r="K5" s="98"/>
    </row>
    <row r="6" spans="1:11" ht="26.25" customHeight="1">
      <c r="A6" s="115"/>
      <c r="B6" s="115"/>
      <c r="C6" s="115"/>
      <c r="D6" s="98"/>
      <c r="E6" s="98"/>
      <c r="F6" s="98"/>
      <c r="G6" s="29" t="s">
        <v>261</v>
      </c>
      <c r="H6" s="29" t="s">
        <v>265</v>
      </c>
      <c r="I6" s="29" t="s">
        <v>266</v>
      </c>
      <c r="J6" s="98"/>
      <c r="K6" s="98"/>
    </row>
    <row r="7" spans="1:11" ht="19.5" customHeight="1">
      <c r="A7" s="55">
        <v>205001</v>
      </c>
      <c r="B7" s="55" t="s">
        <v>83</v>
      </c>
      <c r="C7" s="55">
        <v>1</v>
      </c>
      <c r="D7" s="44">
        <v>2</v>
      </c>
      <c r="E7" s="44">
        <v>3</v>
      </c>
      <c r="F7" s="44">
        <v>4</v>
      </c>
      <c r="G7" s="55">
        <v>5</v>
      </c>
      <c r="H7" s="55">
        <v>6</v>
      </c>
      <c r="I7" s="55">
        <v>7</v>
      </c>
      <c r="J7" s="55">
        <v>8</v>
      </c>
      <c r="K7" s="55">
        <v>9</v>
      </c>
    </row>
    <row r="8" spans="1:11" ht="19.5" customHeight="1">
      <c r="A8" s="31" t="s">
        <v>267</v>
      </c>
      <c r="B8" s="31" t="s">
        <v>75</v>
      </c>
      <c r="C8" s="81">
        <f>D8+J8+K8</f>
        <v>33.75</v>
      </c>
      <c r="D8" s="81">
        <f>E8+F8+G8</f>
        <v>10.4</v>
      </c>
      <c r="E8" s="81">
        <v>0</v>
      </c>
      <c r="F8" s="81">
        <v>4.41</v>
      </c>
      <c r="G8" s="81">
        <f>H8+I8</f>
        <v>5.99</v>
      </c>
      <c r="H8" s="81"/>
      <c r="I8" s="81">
        <v>5.99</v>
      </c>
      <c r="J8" s="81">
        <v>13.51</v>
      </c>
      <c r="K8" s="81">
        <v>9.84</v>
      </c>
    </row>
    <row r="9" spans="1:11" ht="19.5" customHeight="1">
      <c r="A9" s="31"/>
      <c r="B9" s="31"/>
      <c r="C9" s="32"/>
      <c r="D9" s="32"/>
      <c r="E9" s="32"/>
      <c r="F9" s="32"/>
      <c r="G9" s="32"/>
      <c r="H9" s="32"/>
      <c r="I9" s="32"/>
      <c r="J9" s="32"/>
      <c r="K9" s="32"/>
    </row>
    <row r="10" spans="1:11" ht="19.5" customHeight="1">
      <c r="A10" s="31"/>
      <c r="B10" s="31"/>
      <c r="C10" s="32"/>
      <c r="D10" s="32"/>
      <c r="E10" s="32"/>
      <c r="F10" s="32"/>
      <c r="G10" s="32"/>
      <c r="H10" s="32"/>
      <c r="I10" s="32"/>
      <c r="J10" s="32"/>
      <c r="K10" s="32"/>
    </row>
    <row r="11" spans="1:11" ht="19.5" customHeight="1">
      <c r="A11" s="31"/>
      <c r="B11" s="31"/>
      <c r="C11" s="32"/>
      <c r="D11" s="32"/>
      <c r="E11" s="32"/>
      <c r="F11" s="32"/>
      <c r="G11" s="32"/>
      <c r="H11" s="32"/>
      <c r="I11" s="32"/>
      <c r="J11" s="32"/>
      <c r="K11" s="32"/>
    </row>
    <row r="12" spans="1:11" ht="19.5" customHeight="1">
      <c r="A12" s="31"/>
      <c r="B12" s="31"/>
      <c r="C12" s="32"/>
      <c r="D12" s="32"/>
      <c r="E12" s="32"/>
      <c r="F12" s="32"/>
      <c r="G12" s="32"/>
      <c r="H12" s="32"/>
      <c r="I12" s="32"/>
      <c r="J12" s="32"/>
      <c r="K12" s="32"/>
    </row>
    <row r="13" spans="1:11" ht="19.5" customHeight="1">
      <c r="A13" s="31"/>
      <c r="B13" s="31"/>
      <c r="C13" s="32"/>
      <c r="D13" s="32"/>
      <c r="E13" s="32"/>
      <c r="F13" s="32"/>
      <c r="G13" s="32"/>
      <c r="H13" s="32"/>
      <c r="I13" s="32"/>
      <c r="J13" s="32"/>
      <c r="K13" s="32"/>
    </row>
    <row r="14" spans="1:11" ht="19.5" customHeight="1">
      <c r="A14" s="31"/>
      <c r="B14" s="31"/>
      <c r="C14" s="32"/>
      <c r="D14" s="32"/>
      <c r="E14" s="32"/>
      <c r="F14" s="32"/>
      <c r="G14" s="32"/>
      <c r="H14" s="32"/>
      <c r="I14" s="32"/>
      <c r="J14" s="32"/>
      <c r="K14" s="32"/>
    </row>
    <row r="15" spans="1:11" ht="19.5" customHeight="1">
      <c r="A15" s="31"/>
      <c r="B15" s="31"/>
      <c r="C15" s="32"/>
      <c r="D15" s="32"/>
      <c r="E15" s="32"/>
      <c r="F15" s="32"/>
      <c r="G15" s="32"/>
      <c r="H15" s="32"/>
      <c r="I15" s="32"/>
      <c r="J15" s="32"/>
      <c r="K15" s="32"/>
    </row>
    <row r="16" spans="1:11" ht="19.5" customHeight="1">
      <c r="A16" s="31"/>
      <c r="B16" s="31"/>
      <c r="C16" s="32"/>
      <c r="D16" s="32"/>
      <c r="E16" s="32"/>
      <c r="F16" s="32"/>
      <c r="G16" s="32"/>
      <c r="H16" s="32"/>
      <c r="I16" s="32"/>
      <c r="J16" s="32"/>
      <c r="K16" s="32"/>
    </row>
    <row r="17" spans="1:11" ht="19.5" customHeight="1">
      <c r="A17" s="31"/>
      <c r="B17" s="31"/>
      <c r="C17" s="32"/>
      <c r="D17" s="32"/>
      <c r="E17" s="32"/>
      <c r="F17" s="32"/>
      <c r="G17" s="32"/>
      <c r="H17" s="32"/>
      <c r="I17" s="32"/>
      <c r="J17" s="32"/>
      <c r="K17" s="32"/>
    </row>
    <row r="18" spans="1:11" ht="19.5" customHeight="1">
      <c r="A18" s="31"/>
      <c r="B18" s="31"/>
      <c r="C18" s="32"/>
      <c r="D18" s="32"/>
      <c r="E18" s="32"/>
      <c r="F18" s="32"/>
      <c r="G18" s="32"/>
      <c r="H18" s="32"/>
      <c r="I18" s="32"/>
      <c r="J18" s="32"/>
      <c r="K18" s="32"/>
    </row>
    <row r="19" spans="1:11" ht="19.5" customHeight="1">
      <c r="A19" s="31"/>
      <c r="B19" s="31"/>
      <c r="C19" s="32"/>
      <c r="D19" s="32"/>
      <c r="E19" s="32"/>
      <c r="F19" s="32"/>
      <c r="G19" s="32"/>
      <c r="H19" s="32"/>
      <c r="I19" s="32"/>
      <c r="J19" s="32"/>
      <c r="K19" s="32"/>
    </row>
    <row r="20" spans="1:11" ht="19.5" customHeight="1">
      <c r="A20" s="31"/>
      <c r="B20" s="31"/>
      <c r="C20" s="32"/>
      <c r="D20" s="32"/>
      <c r="E20" s="32"/>
      <c r="F20" s="32"/>
      <c r="G20" s="32"/>
      <c r="H20" s="32"/>
      <c r="I20" s="32"/>
      <c r="J20" s="32"/>
      <c r="K20" s="32"/>
    </row>
    <row r="21" spans="1:11" ht="19.5" customHeight="1">
      <c r="A21" s="31"/>
      <c r="B21" s="31"/>
      <c r="C21" s="32"/>
      <c r="D21" s="32"/>
      <c r="E21" s="32"/>
      <c r="F21" s="32"/>
      <c r="G21" s="32"/>
      <c r="H21" s="32"/>
      <c r="I21" s="32"/>
      <c r="J21" s="32"/>
      <c r="K21" s="32"/>
    </row>
  </sheetData>
  <mergeCells count="11">
    <mergeCell ref="K4:K6"/>
    <mergeCell ref="A2:K2"/>
    <mergeCell ref="D4:I4"/>
    <mergeCell ref="G5:I5"/>
    <mergeCell ref="A4:A6"/>
    <mergeCell ref="B4:B6"/>
    <mergeCell ref="C4:C6"/>
    <mergeCell ref="D5:D6"/>
    <mergeCell ref="E5:E6"/>
    <mergeCell ref="F5:F6"/>
    <mergeCell ref="J4:J6"/>
  </mergeCells>
  <printOptions horizontalCentered="1"/>
  <pageMargins left="0.5902777777777778" right="0.36944444444444446" top="0.7868055555555555" bottom="0.7868055555555555" header="0.49930555555555556" footer="0.49930555555555556"/>
  <pageSetup fitToHeight="1000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showGridLines="0" showZeros="0" tabSelected="1" workbookViewId="0" topLeftCell="A1">
      <selection activeCell="A1" sqref="A1:F1"/>
    </sheetView>
  </sheetViews>
  <sheetFormatPr defaultColWidth="9.16015625" defaultRowHeight="12.75" customHeight="1"/>
  <cols>
    <col min="1" max="1" width="44.33203125" style="0" customWidth="1"/>
    <col min="2" max="2" width="18" style="0" customWidth="1"/>
    <col min="3" max="3" width="35.16015625" style="0" customWidth="1"/>
    <col min="4" max="4" width="19.5" style="0" customWidth="1"/>
    <col min="5" max="5" width="34.83203125" style="0" customWidth="1"/>
    <col min="6" max="6" width="18.66015625" style="0" customWidth="1"/>
  </cols>
  <sheetData>
    <row r="1" spans="1:6" ht="22.5" customHeight="1">
      <c r="A1" s="93" t="s">
        <v>5</v>
      </c>
      <c r="B1" s="93"/>
      <c r="C1" s="93"/>
      <c r="D1" s="93"/>
      <c r="E1" s="93"/>
      <c r="F1" s="93"/>
    </row>
    <row r="2" spans="1:6" ht="27" customHeight="1">
      <c r="A2" s="94" t="s">
        <v>6</v>
      </c>
      <c r="B2" s="94"/>
      <c r="C2" s="25"/>
      <c r="D2" s="25"/>
      <c r="E2" s="26"/>
      <c r="F2" s="27" t="s">
        <v>7</v>
      </c>
    </row>
    <row r="3" spans="1:6" s="21" customFormat="1" ht="15" customHeight="1">
      <c r="A3" s="39" t="s">
        <v>8</v>
      </c>
      <c r="B3" s="39" t="s">
        <v>9</v>
      </c>
      <c r="C3" s="39" t="s">
        <v>10</v>
      </c>
      <c r="D3" s="44" t="s">
        <v>9</v>
      </c>
      <c r="E3" s="39" t="s">
        <v>11</v>
      </c>
      <c r="F3" s="39" t="s">
        <v>9</v>
      </c>
    </row>
    <row r="4" spans="1:6" ht="15" customHeight="1">
      <c r="A4" s="16" t="s">
        <v>12</v>
      </c>
      <c r="B4" s="77">
        <v>1071.91</v>
      </c>
      <c r="C4" s="9" t="s">
        <v>13</v>
      </c>
      <c r="D4" s="4">
        <v>669.25</v>
      </c>
      <c r="E4" s="46" t="s">
        <v>14</v>
      </c>
      <c r="F4" s="4">
        <f>F5+F6</f>
        <v>739.91</v>
      </c>
    </row>
    <row r="5" spans="1:8" ht="15" customHeight="1">
      <c r="A5" s="16" t="s">
        <v>15</v>
      </c>
      <c r="B5" s="77"/>
      <c r="C5" s="9" t="s">
        <v>16</v>
      </c>
      <c r="D5" s="4"/>
      <c r="E5" s="46" t="s">
        <v>17</v>
      </c>
      <c r="F5" s="4">
        <v>654.4</v>
      </c>
      <c r="H5" s="1"/>
    </row>
    <row r="6" spans="1:6" ht="15" customHeight="1">
      <c r="A6" s="16" t="s">
        <v>18</v>
      </c>
      <c r="B6" s="77"/>
      <c r="C6" s="9" t="s">
        <v>19</v>
      </c>
      <c r="D6" s="4"/>
      <c r="E6" s="46" t="s">
        <v>20</v>
      </c>
      <c r="F6" s="4">
        <v>85.51</v>
      </c>
    </row>
    <row r="7" spans="1:6" ht="15" customHeight="1">
      <c r="A7" s="16" t="s">
        <v>21</v>
      </c>
      <c r="B7" s="77">
        <v>0</v>
      </c>
      <c r="C7" s="9" t="s">
        <v>22</v>
      </c>
      <c r="D7" s="4"/>
      <c r="E7" s="46" t="s">
        <v>23</v>
      </c>
      <c r="F7" s="4">
        <f>F9</f>
        <v>312.69</v>
      </c>
    </row>
    <row r="8" spans="1:6" ht="15" customHeight="1">
      <c r="A8" s="16" t="s">
        <v>24</v>
      </c>
      <c r="B8" s="77">
        <v>0</v>
      </c>
      <c r="C8" s="9" t="s">
        <v>25</v>
      </c>
      <c r="D8" s="4">
        <v>20</v>
      </c>
      <c r="E8" s="46" t="s">
        <v>26</v>
      </c>
      <c r="F8" s="4"/>
    </row>
    <row r="9" spans="1:6" ht="15" customHeight="1">
      <c r="A9" s="16" t="s">
        <v>27</v>
      </c>
      <c r="B9" s="77"/>
      <c r="C9" s="9" t="s">
        <v>28</v>
      </c>
      <c r="D9" s="4"/>
      <c r="E9" s="46" t="s">
        <v>29</v>
      </c>
      <c r="F9" s="4">
        <v>312.69</v>
      </c>
    </row>
    <row r="10" spans="1:6" ht="15" customHeight="1">
      <c r="A10" s="11" t="s">
        <v>30</v>
      </c>
      <c r="B10" s="77">
        <v>0</v>
      </c>
      <c r="C10" s="9" t="s">
        <v>31</v>
      </c>
      <c r="D10" s="4">
        <v>144.54</v>
      </c>
      <c r="E10" s="46" t="s">
        <v>32</v>
      </c>
      <c r="F10" s="4"/>
    </row>
    <row r="11" spans="1:6" ht="15" customHeight="1">
      <c r="A11" s="11" t="s">
        <v>33</v>
      </c>
      <c r="B11" s="77">
        <v>1.76</v>
      </c>
      <c r="C11" s="9" t="s">
        <v>34</v>
      </c>
      <c r="D11" s="4">
        <v>193.84</v>
      </c>
      <c r="E11" s="46" t="s">
        <v>35</v>
      </c>
      <c r="F11" s="4"/>
    </row>
    <row r="12" spans="1:6" ht="15" customHeight="1">
      <c r="A12" s="45"/>
      <c r="B12" s="77">
        <v>0</v>
      </c>
      <c r="C12" s="9" t="s">
        <v>36</v>
      </c>
      <c r="D12" s="4">
        <v>1.56</v>
      </c>
      <c r="E12" s="46" t="s">
        <v>37</v>
      </c>
      <c r="F12" s="4"/>
    </row>
    <row r="13" spans="1:6" ht="15" customHeight="1">
      <c r="A13" s="45"/>
      <c r="B13" s="77"/>
      <c r="C13" s="9" t="s">
        <v>38</v>
      </c>
      <c r="D13" s="4"/>
      <c r="E13" s="46"/>
      <c r="F13" s="4"/>
    </row>
    <row r="14" spans="1:6" ht="15" customHeight="1">
      <c r="A14" s="45"/>
      <c r="B14" s="77"/>
      <c r="C14" s="9" t="s">
        <v>39</v>
      </c>
      <c r="D14" s="4"/>
      <c r="E14" s="47" t="s">
        <v>40</v>
      </c>
      <c r="F14" s="4"/>
    </row>
    <row r="15" spans="1:6" ht="15" customHeight="1">
      <c r="A15" s="11"/>
      <c r="B15" s="78"/>
      <c r="C15" s="9" t="s">
        <v>41</v>
      </c>
      <c r="D15" s="4"/>
      <c r="E15" s="46" t="s">
        <v>42</v>
      </c>
      <c r="F15" s="4">
        <f>F4+F9</f>
        <v>1052.6</v>
      </c>
    </row>
    <row r="16" spans="1:6" ht="15" customHeight="1">
      <c r="A16" s="11"/>
      <c r="B16" s="79"/>
      <c r="C16" s="9" t="s">
        <v>43</v>
      </c>
      <c r="D16" s="4"/>
      <c r="E16" s="46" t="s">
        <v>44</v>
      </c>
      <c r="F16" s="4">
        <v>410.97</v>
      </c>
    </row>
    <row r="17" spans="1:6" ht="15" customHeight="1">
      <c r="A17" s="11"/>
      <c r="B17" s="78"/>
      <c r="C17" s="9" t="s">
        <v>45</v>
      </c>
      <c r="D17" s="4"/>
      <c r="E17" s="46" t="s">
        <v>46</v>
      </c>
      <c r="F17" s="4">
        <v>384.5</v>
      </c>
    </row>
    <row r="18" spans="1:6" ht="15" customHeight="1">
      <c r="A18" s="45"/>
      <c r="B18" s="78"/>
      <c r="C18" s="9" t="s">
        <v>47</v>
      </c>
      <c r="D18" s="4"/>
      <c r="E18" s="48" t="s">
        <v>48</v>
      </c>
      <c r="F18" s="4">
        <v>243.43</v>
      </c>
    </row>
    <row r="19" spans="1:6" ht="15" customHeight="1">
      <c r="A19" s="45"/>
      <c r="B19" s="78"/>
      <c r="C19" s="9" t="s">
        <v>49</v>
      </c>
      <c r="D19" s="4"/>
      <c r="E19" s="48" t="s">
        <v>50</v>
      </c>
      <c r="F19" s="4"/>
    </row>
    <row r="20" spans="1:6" ht="15" customHeight="1">
      <c r="A20" s="15"/>
      <c r="B20" s="78"/>
      <c r="C20" s="9" t="s">
        <v>51</v>
      </c>
      <c r="D20" s="4"/>
      <c r="E20" s="48" t="s">
        <v>52</v>
      </c>
      <c r="F20" s="4"/>
    </row>
    <row r="21" spans="1:6" ht="15" customHeight="1">
      <c r="A21" s="15"/>
      <c r="B21" s="78"/>
      <c r="C21" s="9" t="s">
        <v>53</v>
      </c>
      <c r="D21" s="4"/>
      <c r="E21" s="46" t="s">
        <v>54</v>
      </c>
      <c r="F21" s="4"/>
    </row>
    <row r="22" spans="1:6" ht="15" customHeight="1">
      <c r="A22" s="15"/>
      <c r="B22" s="78"/>
      <c r="C22" s="9" t="s">
        <v>55</v>
      </c>
      <c r="D22" s="4">
        <v>23.4</v>
      </c>
      <c r="E22" s="46" t="s">
        <v>56</v>
      </c>
      <c r="F22" s="4">
        <v>13.7</v>
      </c>
    </row>
    <row r="23" spans="1:6" ht="15" customHeight="1">
      <c r="A23" s="15"/>
      <c r="B23" s="78"/>
      <c r="C23" s="9" t="s">
        <v>57</v>
      </c>
      <c r="D23" s="4"/>
      <c r="E23" s="46" t="s">
        <v>58</v>
      </c>
      <c r="F23" s="4"/>
    </row>
    <row r="24" spans="1:6" ht="15" customHeight="1">
      <c r="A24" s="45"/>
      <c r="B24" s="79"/>
      <c r="C24" s="9" t="s">
        <v>59</v>
      </c>
      <c r="D24" s="4"/>
      <c r="F24" s="4"/>
    </row>
    <row r="25" spans="1:6" ht="15" customHeight="1">
      <c r="A25" s="45"/>
      <c r="B25" s="78"/>
      <c r="D25" s="4"/>
      <c r="E25" s="10"/>
      <c r="F25" s="4"/>
    </row>
    <row r="26" spans="1:6" ht="15" customHeight="1">
      <c r="A26" s="45"/>
      <c r="B26" s="78"/>
      <c r="C26" s="9"/>
      <c r="D26" s="13"/>
      <c r="E26" s="8"/>
      <c r="F26" s="14"/>
    </row>
    <row r="27" spans="1:6" ht="15" customHeight="1">
      <c r="A27" s="7" t="s">
        <v>60</v>
      </c>
      <c r="B27" s="79">
        <f>B4+B7+B8+B10+B11+B12</f>
        <v>1073.67</v>
      </c>
      <c r="C27" s="89" t="s">
        <v>61</v>
      </c>
      <c r="D27" s="89"/>
      <c r="E27" s="89"/>
      <c r="F27" s="17"/>
    </row>
    <row r="28" spans="1:6" ht="15" customHeight="1">
      <c r="A28" s="19" t="s">
        <v>62</v>
      </c>
      <c r="B28" s="5"/>
      <c r="C28" s="95" t="s">
        <v>63</v>
      </c>
      <c r="D28" s="96"/>
      <c r="E28" s="97"/>
      <c r="F28" s="17"/>
    </row>
    <row r="29" spans="1:6" ht="15" customHeight="1">
      <c r="A29" s="20" t="s">
        <v>64</v>
      </c>
      <c r="B29" s="5"/>
      <c r="C29" s="90" t="s">
        <v>65</v>
      </c>
      <c r="D29" s="91"/>
      <c r="E29" s="92"/>
      <c r="F29" s="17">
        <v>27.21</v>
      </c>
    </row>
    <row r="30" spans="1:6" ht="15" customHeight="1">
      <c r="A30" s="9" t="s">
        <v>66</v>
      </c>
      <c r="B30" s="5"/>
      <c r="C30" s="89"/>
      <c r="D30" s="89"/>
      <c r="E30" s="89"/>
      <c r="F30" s="17"/>
    </row>
    <row r="31" spans="1:6" ht="15" customHeight="1">
      <c r="A31" s="9" t="s">
        <v>67</v>
      </c>
      <c r="B31" s="5"/>
      <c r="C31" s="89"/>
      <c r="D31" s="89"/>
      <c r="E31" s="89"/>
      <c r="F31" s="17"/>
    </row>
    <row r="32" spans="1:6" ht="15" customHeight="1">
      <c r="A32" s="49" t="s">
        <v>68</v>
      </c>
      <c r="B32" s="5"/>
      <c r="C32" s="89"/>
      <c r="D32" s="89"/>
      <c r="E32" s="89"/>
      <c r="F32" s="17"/>
    </row>
    <row r="33" spans="1:6" ht="15" customHeight="1">
      <c r="A33" s="6" t="s">
        <v>69</v>
      </c>
      <c r="B33" s="12"/>
      <c r="C33" s="89" t="s">
        <v>70</v>
      </c>
      <c r="D33" s="89"/>
      <c r="E33" s="89"/>
      <c r="F33" s="18"/>
    </row>
    <row r="34" ht="9.75" customHeight="1"/>
    <row r="35" ht="9.7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</sheetData>
  <mergeCells count="9">
    <mergeCell ref="A1:F1"/>
    <mergeCell ref="A2:B2"/>
    <mergeCell ref="C27:E27"/>
    <mergeCell ref="C28:E28"/>
    <mergeCell ref="C33:E33"/>
    <mergeCell ref="C29:E29"/>
    <mergeCell ref="C30:E30"/>
    <mergeCell ref="C31:E31"/>
    <mergeCell ref="C32:E32"/>
  </mergeCells>
  <printOptions horizontalCentered="1"/>
  <pageMargins left="0.7493055555555556" right="0.7493055555555556" top="0.7868055555555555" bottom="0.5298611111111111" header="0" footer="0"/>
  <pageSetup horizontalDpi="600" verticalDpi="6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showGridLines="0" showZeros="0" workbookViewId="0" topLeftCell="A1">
      <selection activeCell="A2" sqref="A2:J2"/>
    </sheetView>
  </sheetViews>
  <sheetFormatPr defaultColWidth="9.16015625" defaultRowHeight="12.75" customHeight="1"/>
  <cols>
    <col min="1" max="1" width="12.16015625" style="0" customWidth="1"/>
    <col min="2" max="2" width="36.66015625" style="0" customWidth="1"/>
    <col min="3" max="3" width="14.33203125" style="0" customWidth="1"/>
    <col min="4" max="5" width="11.66015625" style="0" customWidth="1"/>
    <col min="6" max="10" width="14.33203125" style="0" customWidth="1"/>
  </cols>
  <sheetData>
    <row r="1" spans="1:2" ht="29.25" customHeight="1">
      <c r="A1" s="1"/>
      <c r="B1" s="1"/>
    </row>
    <row r="2" spans="1:10" ht="35.25" customHeight="1">
      <c r="A2" s="93" t="s">
        <v>71</v>
      </c>
      <c r="B2" s="93"/>
      <c r="C2" s="93"/>
      <c r="D2" s="93"/>
      <c r="E2" s="93"/>
      <c r="F2" s="93"/>
      <c r="G2" s="93"/>
      <c r="H2" s="93"/>
      <c r="I2" s="93"/>
      <c r="J2" s="93"/>
    </row>
    <row r="3" spans="1:10" s="24" customFormat="1" ht="30.75" customHeight="1">
      <c r="A3" s="22" t="s">
        <v>72</v>
      </c>
      <c r="B3" s="22"/>
      <c r="C3" s="22"/>
      <c r="D3" s="22"/>
      <c r="E3" s="22"/>
      <c r="F3" s="22"/>
      <c r="G3" s="22"/>
      <c r="H3" s="22"/>
      <c r="I3" s="22"/>
      <c r="J3" s="23" t="s">
        <v>7</v>
      </c>
    </row>
    <row r="4" spans="1:10" ht="28.5" customHeight="1">
      <c r="A4" s="98" t="s">
        <v>73</v>
      </c>
      <c r="B4" s="98" t="s">
        <v>74</v>
      </c>
      <c r="C4" s="98" t="s">
        <v>75</v>
      </c>
      <c r="D4" s="99" t="s">
        <v>76</v>
      </c>
      <c r="E4" s="98" t="s">
        <v>77</v>
      </c>
      <c r="F4" s="98" t="s">
        <v>78</v>
      </c>
      <c r="G4" s="98" t="s">
        <v>79</v>
      </c>
      <c r="H4" s="98" t="s">
        <v>80</v>
      </c>
      <c r="I4" s="98" t="s">
        <v>81</v>
      </c>
      <c r="J4" s="98" t="s">
        <v>82</v>
      </c>
    </row>
    <row r="5" spans="1:10" ht="27.75" customHeight="1">
      <c r="A5" s="98"/>
      <c r="B5" s="98"/>
      <c r="C5" s="98"/>
      <c r="D5" s="100"/>
      <c r="E5" s="98"/>
      <c r="F5" s="98"/>
      <c r="G5" s="98"/>
      <c r="H5" s="98"/>
      <c r="I5" s="98"/>
      <c r="J5" s="98"/>
    </row>
    <row r="6" spans="1:10" ht="19.5" customHeight="1">
      <c r="A6" s="2">
        <v>205001</v>
      </c>
      <c r="B6" s="2" t="s">
        <v>83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</row>
    <row r="7" spans="1:10" ht="19.5" customHeight="1">
      <c r="A7" s="3"/>
      <c r="B7" s="3" t="s">
        <v>75</v>
      </c>
      <c r="C7" s="76">
        <f>D7+J7</f>
        <v>1073.67</v>
      </c>
      <c r="D7" s="76">
        <v>1071.91</v>
      </c>
      <c r="E7" s="76"/>
      <c r="F7" s="76"/>
      <c r="G7" s="76"/>
      <c r="H7" s="76"/>
      <c r="I7" s="76"/>
      <c r="J7" s="76">
        <v>1.76</v>
      </c>
    </row>
    <row r="8" spans="1:10" ht="19.5" customHeight="1">
      <c r="A8" s="3"/>
      <c r="B8" s="3"/>
      <c r="C8" s="5"/>
      <c r="D8" s="5"/>
      <c r="E8" s="5"/>
      <c r="F8" s="5"/>
      <c r="G8" s="5"/>
      <c r="H8" s="5"/>
      <c r="I8" s="5"/>
      <c r="J8" s="5"/>
    </row>
    <row r="9" spans="1:10" ht="19.5" customHeight="1">
      <c r="A9" s="3"/>
      <c r="B9" s="3"/>
      <c r="C9" s="5"/>
      <c r="D9" s="5"/>
      <c r="E9" s="5"/>
      <c r="F9" s="5"/>
      <c r="G9" s="5"/>
      <c r="H9" s="5"/>
      <c r="I9" s="5"/>
      <c r="J9" s="5"/>
    </row>
    <row r="10" spans="1:10" ht="19.5" customHeight="1">
      <c r="A10" s="3"/>
      <c r="B10" s="3"/>
      <c r="C10" s="5"/>
      <c r="D10" s="5"/>
      <c r="E10" s="5"/>
      <c r="F10" s="5"/>
      <c r="G10" s="5"/>
      <c r="H10" s="5"/>
      <c r="I10" s="5"/>
      <c r="J10" s="5"/>
    </row>
    <row r="11" spans="1:10" ht="19.5" customHeight="1">
      <c r="A11" s="3"/>
      <c r="B11" s="3"/>
      <c r="C11" s="5"/>
      <c r="D11" s="5"/>
      <c r="E11" s="5"/>
      <c r="F11" s="5"/>
      <c r="G11" s="5"/>
      <c r="H11" s="5"/>
      <c r="I11" s="5"/>
      <c r="J11" s="5"/>
    </row>
    <row r="12" spans="1:10" ht="19.5" customHeight="1">
      <c r="A12" s="3"/>
      <c r="B12" s="3"/>
      <c r="C12" s="5"/>
      <c r="D12" s="5"/>
      <c r="E12" s="5"/>
      <c r="F12" s="5"/>
      <c r="G12" s="5"/>
      <c r="H12" s="5"/>
      <c r="I12" s="5"/>
      <c r="J12" s="5"/>
    </row>
    <row r="13" spans="1:10" ht="19.5" customHeight="1">
      <c r="A13" s="3"/>
      <c r="B13" s="3"/>
      <c r="C13" s="5"/>
      <c r="D13" s="5"/>
      <c r="E13" s="5"/>
      <c r="F13" s="5"/>
      <c r="G13" s="5"/>
      <c r="H13" s="5"/>
      <c r="I13" s="5"/>
      <c r="J13" s="5"/>
    </row>
    <row r="14" spans="1:10" ht="19.5" customHeight="1">
      <c r="A14" s="3"/>
      <c r="B14" s="3"/>
      <c r="C14" s="5"/>
      <c r="D14" s="5"/>
      <c r="E14" s="5"/>
      <c r="F14" s="5"/>
      <c r="G14" s="5"/>
      <c r="H14" s="5"/>
      <c r="I14" s="5"/>
      <c r="J14" s="5"/>
    </row>
    <row r="15" spans="1:10" ht="19.5" customHeight="1">
      <c r="A15" s="3"/>
      <c r="B15" s="3"/>
      <c r="C15" s="5"/>
      <c r="D15" s="5"/>
      <c r="E15" s="5"/>
      <c r="F15" s="5"/>
      <c r="G15" s="5"/>
      <c r="H15" s="5"/>
      <c r="I15" s="5"/>
      <c r="J15" s="5"/>
    </row>
    <row r="16" spans="1:10" ht="19.5" customHeight="1">
      <c r="A16" s="3"/>
      <c r="B16" s="3"/>
      <c r="C16" s="5"/>
      <c r="D16" s="5"/>
      <c r="E16" s="5"/>
      <c r="F16" s="5"/>
      <c r="G16" s="5"/>
      <c r="H16" s="5"/>
      <c r="I16" s="5"/>
      <c r="J16" s="5"/>
    </row>
    <row r="17" spans="1:10" ht="19.5" customHeight="1">
      <c r="A17" s="3"/>
      <c r="B17" s="3"/>
      <c r="C17" s="5"/>
      <c r="D17" s="5"/>
      <c r="E17" s="5"/>
      <c r="F17" s="5"/>
      <c r="G17" s="5"/>
      <c r="H17" s="5"/>
      <c r="I17" s="5"/>
      <c r="J17" s="5"/>
    </row>
    <row r="18" spans="1:10" ht="19.5" customHeight="1">
      <c r="A18" s="3"/>
      <c r="B18" s="3"/>
      <c r="C18" s="5"/>
      <c r="D18" s="5"/>
      <c r="E18" s="5"/>
      <c r="F18" s="5"/>
      <c r="G18" s="5"/>
      <c r="H18" s="5"/>
      <c r="I18" s="5"/>
      <c r="J18" s="5"/>
    </row>
    <row r="19" spans="1:10" ht="19.5" customHeight="1">
      <c r="A19" s="3"/>
      <c r="B19" s="3"/>
      <c r="C19" s="5"/>
      <c r="D19" s="5"/>
      <c r="E19" s="5"/>
      <c r="F19" s="5"/>
      <c r="G19" s="5"/>
      <c r="H19" s="5"/>
      <c r="I19" s="5"/>
      <c r="J19" s="5"/>
    </row>
    <row r="20" spans="1:10" ht="19.5" customHeight="1">
      <c r="A20" s="3"/>
      <c r="B20" s="3"/>
      <c r="C20" s="5"/>
      <c r="D20" s="5"/>
      <c r="E20" s="5"/>
      <c r="F20" s="5"/>
      <c r="G20" s="5"/>
      <c r="H20" s="5"/>
      <c r="I20" s="5"/>
      <c r="J20" s="5"/>
    </row>
    <row r="21" spans="1:10" ht="19.5" customHeight="1">
      <c r="A21" s="3"/>
      <c r="B21" s="3"/>
      <c r="C21" s="5"/>
      <c r="D21" s="5"/>
      <c r="E21" s="5"/>
      <c r="F21" s="5"/>
      <c r="G21" s="5"/>
      <c r="H21" s="5"/>
      <c r="I21" s="5"/>
      <c r="J21" s="5"/>
    </row>
  </sheetData>
  <mergeCells count="11">
    <mergeCell ref="J4:J5"/>
    <mergeCell ref="A2:J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5902777777777778" right="0.5902777777777778" top="0.7868055555555555" bottom="0.7868055555555555" header="0.49930555555555556" footer="0.49930555555555556"/>
  <pageSetup fitToHeight="1000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showGridLines="0" showZeros="0" workbookViewId="0" topLeftCell="A1">
      <selection activeCell="A1" sqref="A1:H1"/>
    </sheetView>
  </sheetViews>
  <sheetFormatPr defaultColWidth="9.16015625" defaultRowHeight="12.75" customHeight="1"/>
  <cols>
    <col min="1" max="1" width="13.66015625" style="0" customWidth="1"/>
    <col min="2" max="2" width="36.16015625" style="0" customWidth="1"/>
    <col min="3" max="3" width="14.33203125" style="0" customWidth="1"/>
    <col min="4" max="4" width="16.66015625" style="0" customWidth="1"/>
    <col min="5" max="5" width="14.5" style="0" customWidth="1"/>
    <col min="6" max="6" width="17" style="0" customWidth="1"/>
    <col min="7" max="7" width="16.83203125" style="0" customWidth="1"/>
    <col min="8" max="8" width="27.33203125" style="0" customWidth="1"/>
  </cols>
  <sheetData>
    <row r="1" spans="1:8" ht="35.25" customHeight="1">
      <c r="A1" s="93" t="s">
        <v>84</v>
      </c>
      <c r="B1" s="93"/>
      <c r="C1" s="93"/>
      <c r="D1" s="93"/>
      <c r="E1" s="93"/>
      <c r="F1" s="93"/>
      <c r="G1" s="93"/>
      <c r="H1" s="93"/>
    </row>
    <row r="2" spans="1:8" ht="30.75" customHeight="1">
      <c r="A2" s="22" t="s">
        <v>85</v>
      </c>
      <c r="B2" s="22"/>
      <c r="C2" s="22"/>
      <c r="D2" s="22"/>
      <c r="E2" s="22"/>
      <c r="F2" s="22"/>
      <c r="G2" s="22"/>
      <c r="H2" s="23" t="s">
        <v>7</v>
      </c>
    </row>
    <row r="3" spans="1:8" ht="36.75" customHeight="1">
      <c r="A3" s="98" t="s">
        <v>73</v>
      </c>
      <c r="B3" s="98" t="s">
        <v>74</v>
      </c>
      <c r="C3" s="98" t="s">
        <v>75</v>
      </c>
      <c r="D3" s="99" t="s">
        <v>86</v>
      </c>
      <c r="E3" s="98" t="s">
        <v>87</v>
      </c>
      <c r="F3" s="98" t="s">
        <v>88</v>
      </c>
      <c r="G3" s="98" t="s">
        <v>89</v>
      </c>
      <c r="H3" s="98" t="s">
        <v>90</v>
      </c>
    </row>
    <row r="4" spans="1:8" ht="20.25" customHeight="1">
      <c r="A4" s="98"/>
      <c r="B4" s="98"/>
      <c r="C4" s="98"/>
      <c r="D4" s="100"/>
      <c r="E4" s="98"/>
      <c r="F4" s="98"/>
      <c r="G4" s="98"/>
      <c r="H4" s="98"/>
    </row>
    <row r="5" spans="1:8" ht="19.5" customHeight="1">
      <c r="A5" s="2">
        <v>205001</v>
      </c>
      <c r="B5" s="2" t="s">
        <v>83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</row>
    <row r="6" spans="1:8" ht="19.5" customHeight="1">
      <c r="A6" s="3"/>
      <c r="B6" s="3" t="s">
        <v>75</v>
      </c>
      <c r="C6" s="88">
        <f>D6+E6</f>
        <v>1052.6</v>
      </c>
      <c r="D6" s="88">
        <v>739.92</v>
      </c>
      <c r="E6" s="88">
        <v>312.68</v>
      </c>
      <c r="F6" s="4"/>
      <c r="G6" s="4"/>
      <c r="H6" s="4"/>
    </row>
    <row r="7" spans="1:8" ht="19.5" customHeight="1">
      <c r="A7" s="3"/>
      <c r="B7" s="3"/>
      <c r="C7" s="4"/>
      <c r="D7" s="4"/>
      <c r="E7" s="4"/>
      <c r="F7" s="4"/>
      <c r="G7" s="4"/>
      <c r="H7" s="4"/>
    </row>
    <row r="8" spans="1:8" ht="19.5" customHeight="1">
      <c r="A8" s="3"/>
      <c r="B8" s="3"/>
      <c r="C8" s="4"/>
      <c r="D8" s="4"/>
      <c r="E8" s="4"/>
      <c r="F8" s="4"/>
      <c r="G8" s="4"/>
      <c r="H8" s="4"/>
    </row>
    <row r="9" spans="1:8" ht="19.5" customHeight="1">
      <c r="A9" s="3"/>
      <c r="B9" s="3"/>
      <c r="C9" s="4"/>
      <c r="D9" s="4"/>
      <c r="E9" s="4"/>
      <c r="F9" s="4"/>
      <c r="G9" s="4"/>
      <c r="H9" s="4"/>
    </row>
    <row r="10" spans="1:8" ht="19.5" customHeight="1">
      <c r="A10" s="3"/>
      <c r="B10" s="3"/>
      <c r="C10" s="4"/>
      <c r="D10" s="4"/>
      <c r="E10" s="4"/>
      <c r="F10" s="4"/>
      <c r="G10" s="4"/>
      <c r="H10" s="4"/>
    </row>
    <row r="11" spans="1:8" ht="19.5" customHeight="1">
      <c r="A11" s="3"/>
      <c r="B11" s="3"/>
      <c r="C11" s="4"/>
      <c r="D11" s="4"/>
      <c r="E11" s="4"/>
      <c r="F11" s="4"/>
      <c r="G11" s="4"/>
      <c r="H11" s="4"/>
    </row>
    <row r="12" spans="1:8" ht="19.5" customHeight="1">
      <c r="A12" s="3"/>
      <c r="B12" s="3"/>
      <c r="C12" s="4"/>
      <c r="D12" s="4"/>
      <c r="E12" s="4"/>
      <c r="F12" s="4"/>
      <c r="G12" s="4"/>
      <c r="H12" s="4"/>
    </row>
    <row r="13" spans="1:8" ht="19.5" customHeight="1">
      <c r="A13" s="3"/>
      <c r="B13" s="3"/>
      <c r="C13" s="4"/>
      <c r="D13" s="4"/>
      <c r="E13" s="4"/>
      <c r="F13" s="4"/>
      <c r="G13" s="4"/>
      <c r="H13" s="4"/>
    </row>
    <row r="14" spans="1:8" ht="19.5" customHeight="1">
      <c r="A14" s="3"/>
      <c r="B14" s="3"/>
      <c r="C14" s="4"/>
      <c r="D14" s="4"/>
      <c r="E14" s="4"/>
      <c r="F14" s="4"/>
      <c r="G14" s="4"/>
      <c r="H14" s="4"/>
    </row>
    <row r="15" spans="1:8" ht="19.5" customHeight="1">
      <c r="A15" s="3"/>
      <c r="B15" s="3"/>
      <c r="C15" s="4"/>
      <c r="D15" s="4"/>
      <c r="E15" s="4"/>
      <c r="F15" s="4"/>
      <c r="G15" s="4"/>
      <c r="H15" s="4"/>
    </row>
    <row r="16" spans="1:8" ht="19.5" customHeight="1">
      <c r="A16" s="3"/>
      <c r="B16" s="3"/>
      <c r="C16" s="4"/>
      <c r="D16" s="4"/>
      <c r="E16" s="4"/>
      <c r="F16" s="4"/>
      <c r="G16" s="4"/>
      <c r="H16" s="4"/>
    </row>
    <row r="17" spans="1:8" ht="19.5" customHeight="1">
      <c r="A17" s="3"/>
      <c r="B17" s="3"/>
      <c r="C17" s="4"/>
      <c r="D17" s="4"/>
      <c r="E17" s="4"/>
      <c r="F17" s="4"/>
      <c r="G17" s="4"/>
      <c r="H17" s="4"/>
    </row>
    <row r="18" spans="1:8" ht="19.5" customHeight="1">
      <c r="A18" s="3"/>
      <c r="B18" s="3"/>
      <c r="C18" s="4"/>
      <c r="D18" s="4"/>
      <c r="E18" s="4"/>
      <c r="F18" s="4"/>
      <c r="G18" s="4"/>
      <c r="H18" s="4"/>
    </row>
    <row r="19" spans="1:8" ht="19.5" customHeight="1">
      <c r="A19" s="3"/>
      <c r="B19" s="3"/>
      <c r="C19" s="4"/>
      <c r="D19" s="4"/>
      <c r="E19" s="4"/>
      <c r="F19" s="4"/>
      <c r="G19" s="4"/>
      <c r="H19" s="4"/>
    </row>
    <row r="20" spans="1:8" ht="19.5" customHeight="1">
      <c r="A20" s="3"/>
      <c r="B20" s="3"/>
      <c r="C20" s="4"/>
      <c r="D20" s="4"/>
      <c r="E20" s="4"/>
      <c r="F20" s="4"/>
      <c r="G20" s="4"/>
      <c r="H20" s="4"/>
    </row>
    <row r="21" spans="1:8" ht="19.5" customHeight="1">
      <c r="A21" s="3"/>
      <c r="B21" s="3"/>
      <c r="C21" s="4"/>
      <c r="D21" s="4"/>
      <c r="E21" s="4"/>
      <c r="F21" s="4"/>
      <c r="G21" s="4"/>
      <c r="H21" s="4"/>
    </row>
  </sheetData>
  <mergeCells count="9">
    <mergeCell ref="A1:H1"/>
    <mergeCell ref="A3:A4"/>
    <mergeCell ref="B3:B4"/>
    <mergeCell ref="C3:C4"/>
    <mergeCell ref="D3:D4"/>
    <mergeCell ref="E3:E4"/>
    <mergeCell ref="F3:F4"/>
    <mergeCell ref="G3:G4"/>
    <mergeCell ref="H3:H4"/>
  </mergeCells>
  <printOptions horizontalCentered="1"/>
  <pageMargins left="0.5902777777777778" right="0.5902777777777778" top="0.7868055555555555" bottom="0.7868055555555555" header="0.49930555555555556" footer="0.49930555555555556"/>
  <pageSetup fitToHeight="1000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showZeros="0" workbookViewId="0" topLeftCell="A1">
      <selection activeCell="A2" sqref="A2:F2"/>
    </sheetView>
  </sheetViews>
  <sheetFormatPr defaultColWidth="9.16015625" defaultRowHeight="12.75" customHeight="1"/>
  <cols>
    <col min="1" max="1" width="17.83203125" style="0" customWidth="1"/>
    <col min="2" max="2" width="56" style="0" customWidth="1"/>
    <col min="3" max="6" width="21.33203125" style="0" customWidth="1"/>
  </cols>
  <sheetData>
    <row r="1" ht="30" customHeight="1">
      <c r="A1" s="1"/>
    </row>
    <row r="2" spans="1:6" ht="27" customHeight="1">
      <c r="A2" s="101" t="s">
        <v>91</v>
      </c>
      <c r="B2" s="101"/>
      <c r="C2" s="101"/>
      <c r="D2" s="101"/>
      <c r="E2" s="101"/>
      <c r="F2" s="101"/>
    </row>
    <row r="3" spans="1:6" ht="31.5" customHeight="1">
      <c r="A3" s="34" t="s">
        <v>92</v>
      </c>
      <c r="B3" s="34"/>
      <c r="C3" s="34"/>
      <c r="D3" s="34"/>
      <c r="E3" s="34"/>
      <c r="F3" s="35" t="s">
        <v>7</v>
      </c>
    </row>
    <row r="4" spans="1:6" ht="22.5" customHeight="1">
      <c r="A4" s="29" t="s">
        <v>93</v>
      </c>
      <c r="B4" s="29" t="s">
        <v>94</v>
      </c>
      <c r="C4" s="29" t="s">
        <v>75</v>
      </c>
      <c r="D4" s="29" t="s">
        <v>86</v>
      </c>
      <c r="E4" s="29" t="s">
        <v>87</v>
      </c>
      <c r="F4" s="29" t="s">
        <v>95</v>
      </c>
    </row>
    <row r="5" spans="1:6" ht="15.75" customHeight="1">
      <c r="A5" s="30" t="s">
        <v>96</v>
      </c>
      <c r="B5" s="30" t="s">
        <v>96</v>
      </c>
      <c r="C5" s="30">
        <v>1</v>
      </c>
      <c r="D5" s="30">
        <v>2</v>
      </c>
      <c r="E5" s="30">
        <v>3</v>
      </c>
      <c r="F5" s="30" t="s">
        <v>96</v>
      </c>
    </row>
    <row r="6" spans="1:6" ht="19.5" customHeight="1">
      <c r="A6" s="31"/>
      <c r="B6" s="67" t="s">
        <v>75</v>
      </c>
      <c r="C6" s="80">
        <f>C7+C12+C15+C18+C22+C25</f>
        <v>1050.835</v>
      </c>
      <c r="D6" s="80">
        <f>D7+D12+D18+D22+D25</f>
        <v>739.915</v>
      </c>
      <c r="E6" s="80">
        <f>E7+E13+E15</f>
        <v>310.91999999999996</v>
      </c>
      <c r="F6" s="33"/>
    </row>
    <row r="7" spans="1:6" ht="19.5" customHeight="1">
      <c r="A7" s="67" t="s">
        <v>97</v>
      </c>
      <c r="B7" s="31" t="s">
        <v>98</v>
      </c>
      <c r="C7" s="80">
        <f>D7+E7</f>
        <v>669.25</v>
      </c>
      <c r="D7" s="80">
        <f>D8</f>
        <v>509.11</v>
      </c>
      <c r="E7" s="80">
        <v>160.14</v>
      </c>
      <c r="F7" s="33"/>
    </row>
    <row r="8" spans="1:6" ht="19.5" customHeight="1">
      <c r="A8" s="67" t="s">
        <v>99</v>
      </c>
      <c r="B8" s="31" t="s">
        <v>100</v>
      </c>
      <c r="C8" s="80">
        <f aca="true" t="shared" si="0" ref="C8:C27">D8+E8</f>
        <v>669.25</v>
      </c>
      <c r="D8" s="80">
        <v>509.11</v>
      </c>
      <c r="E8" s="80">
        <v>160.14</v>
      </c>
      <c r="F8" s="33"/>
    </row>
    <row r="9" spans="1:6" ht="19.5" customHeight="1">
      <c r="A9" s="67" t="s">
        <v>101</v>
      </c>
      <c r="B9" s="31" t="s">
        <v>102</v>
      </c>
      <c r="C9" s="80">
        <f t="shared" si="0"/>
        <v>500.9</v>
      </c>
      <c r="D9" s="80">
        <v>500.9</v>
      </c>
      <c r="E9" s="80"/>
      <c r="F9" s="33"/>
    </row>
    <row r="10" spans="1:6" ht="19.5" customHeight="1">
      <c r="A10" s="67" t="s">
        <v>103</v>
      </c>
      <c r="B10" s="31" t="s">
        <v>104</v>
      </c>
      <c r="C10" s="80">
        <f t="shared" si="0"/>
        <v>8.21</v>
      </c>
      <c r="D10" s="80">
        <v>8.21</v>
      </c>
      <c r="E10" s="80"/>
      <c r="F10" s="33"/>
    </row>
    <row r="11" spans="1:6" ht="19.5" customHeight="1">
      <c r="A11" s="67" t="s">
        <v>105</v>
      </c>
      <c r="B11" s="31" t="s">
        <v>106</v>
      </c>
      <c r="C11" s="80">
        <f t="shared" si="0"/>
        <v>160.14</v>
      </c>
      <c r="D11" s="80"/>
      <c r="E11" s="80">
        <v>160.14</v>
      </c>
      <c r="F11" s="33"/>
    </row>
    <row r="12" spans="1:6" ht="19.5" customHeight="1">
      <c r="A12" s="67" t="s">
        <v>107</v>
      </c>
      <c r="B12" s="31" t="s">
        <v>108</v>
      </c>
      <c r="C12" s="80">
        <f t="shared" si="0"/>
        <v>20</v>
      </c>
      <c r="D12" s="80">
        <v>12</v>
      </c>
      <c r="E12" s="80">
        <v>8</v>
      </c>
      <c r="F12" s="33"/>
    </row>
    <row r="13" spans="1:6" ht="19.5" customHeight="1">
      <c r="A13" s="67" t="s">
        <v>109</v>
      </c>
      <c r="B13" s="31" t="s">
        <v>110</v>
      </c>
      <c r="C13" s="80">
        <f t="shared" si="0"/>
        <v>20</v>
      </c>
      <c r="D13" s="80">
        <v>12</v>
      </c>
      <c r="E13" s="80">
        <v>8</v>
      </c>
      <c r="F13" s="33"/>
    </row>
    <row r="14" spans="1:6" ht="19.5" customHeight="1">
      <c r="A14" s="67" t="s">
        <v>111</v>
      </c>
      <c r="B14" s="31" t="s">
        <v>112</v>
      </c>
      <c r="C14" s="80">
        <f t="shared" si="0"/>
        <v>20</v>
      </c>
      <c r="D14" s="80">
        <v>12</v>
      </c>
      <c r="E14" s="80">
        <v>8</v>
      </c>
      <c r="F14" s="33"/>
    </row>
    <row r="15" spans="1:6" ht="19.5" customHeight="1">
      <c r="A15" s="67" t="s">
        <v>113</v>
      </c>
      <c r="B15" s="31" t="s">
        <v>114</v>
      </c>
      <c r="C15" s="80">
        <f t="shared" si="0"/>
        <v>142.78</v>
      </c>
      <c r="D15" s="80"/>
      <c r="E15" s="80">
        <v>142.78</v>
      </c>
      <c r="F15" s="33"/>
    </row>
    <row r="16" spans="1:6" ht="19.5" customHeight="1">
      <c r="A16" s="67" t="s">
        <v>115</v>
      </c>
      <c r="B16" s="31" t="s">
        <v>116</v>
      </c>
      <c r="C16" s="80">
        <f t="shared" si="0"/>
        <v>142.78</v>
      </c>
      <c r="D16" s="80"/>
      <c r="E16" s="80">
        <v>142.78</v>
      </c>
      <c r="F16" s="33"/>
    </row>
    <row r="17" spans="1:6" ht="19.5" customHeight="1">
      <c r="A17" s="67" t="s">
        <v>117</v>
      </c>
      <c r="B17" s="31" t="s">
        <v>118</v>
      </c>
      <c r="C17" s="80">
        <f t="shared" si="0"/>
        <v>142.78</v>
      </c>
      <c r="D17" s="80"/>
      <c r="E17" s="80">
        <v>142.78</v>
      </c>
      <c r="F17" s="33"/>
    </row>
    <row r="18" spans="1:6" ht="19.5" customHeight="1">
      <c r="A18" s="67" t="s">
        <v>119</v>
      </c>
      <c r="B18" s="31" t="s">
        <v>120</v>
      </c>
      <c r="C18" s="80">
        <f t="shared" si="0"/>
        <v>193.845</v>
      </c>
      <c r="D18" s="80">
        <f>D19</f>
        <v>193.845</v>
      </c>
      <c r="E18" s="80"/>
      <c r="F18" s="33"/>
    </row>
    <row r="19" spans="1:6" ht="19.5" customHeight="1">
      <c r="A19" s="67" t="s">
        <v>121</v>
      </c>
      <c r="B19" s="31" t="s">
        <v>122</v>
      </c>
      <c r="C19" s="80">
        <f t="shared" si="0"/>
        <v>193.845</v>
      </c>
      <c r="D19" s="80">
        <f>D20+D21</f>
        <v>193.845</v>
      </c>
      <c r="E19" s="80"/>
      <c r="F19" s="33"/>
    </row>
    <row r="20" spans="1:6" ht="19.5" customHeight="1">
      <c r="A20" s="67" t="s">
        <v>123</v>
      </c>
      <c r="B20" s="31" t="s">
        <v>124</v>
      </c>
      <c r="C20" s="80">
        <f t="shared" si="0"/>
        <v>193.75</v>
      </c>
      <c r="D20" s="80">
        <v>193.75</v>
      </c>
      <c r="E20" s="80"/>
      <c r="F20" s="33"/>
    </row>
    <row r="21" spans="1:6" ht="19.5" customHeight="1">
      <c r="A21" s="67" t="s">
        <v>125</v>
      </c>
      <c r="B21" s="31" t="s">
        <v>126</v>
      </c>
      <c r="C21" s="80">
        <f t="shared" si="0"/>
        <v>0.095</v>
      </c>
      <c r="D21" s="80">
        <v>0.095</v>
      </c>
      <c r="E21" s="80"/>
      <c r="F21" s="33"/>
    </row>
    <row r="22" spans="1:6" ht="19.5" customHeight="1">
      <c r="A22" s="70" t="s">
        <v>127</v>
      </c>
      <c r="B22" s="69" t="s">
        <v>128</v>
      </c>
      <c r="C22" s="80">
        <f t="shared" si="0"/>
        <v>1.56</v>
      </c>
      <c r="D22" s="82">
        <f>D23</f>
        <v>1.56</v>
      </c>
      <c r="E22" s="82"/>
      <c r="F22" s="68"/>
    </row>
    <row r="23" spans="1:6" ht="22.5" customHeight="1">
      <c r="A23" s="72" t="s">
        <v>129</v>
      </c>
      <c r="B23" s="71" t="s">
        <v>130</v>
      </c>
      <c r="C23" s="80">
        <f t="shared" si="0"/>
        <v>1.56</v>
      </c>
      <c r="D23" s="83">
        <v>1.56</v>
      </c>
      <c r="E23" s="84"/>
      <c r="F23" s="71"/>
    </row>
    <row r="24" spans="1:6" ht="22.5" customHeight="1">
      <c r="A24" s="72" t="s">
        <v>131</v>
      </c>
      <c r="B24" s="71" t="s">
        <v>132</v>
      </c>
      <c r="C24" s="80">
        <f t="shared" si="0"/>
        <v>1.56</v>
      </c>
      <c r="D24" s="83">
        <v>1.56</v>
      </c>
      <c r="E24" s="84"/>
      <c r="F24" s="71"/>
    </row>
    <row r="25" spans="1:6" ht="22.5" customHeight="1">
      <c r="A25" s="72" t="s">
        <v>133</v>
      </c>
      <c r="B25" s="71" t="s">
        <v>134</v>
      </c>
      <c r="C25" s="80">
        <f t="shared" si="0"/>
        <v>23.4</v>
      </c>
      <c r="D25" s="83">
        <f>D26</f>
        <v>23.4</v>
      </c>
      <c r="E25" s="84"/>
      <c r="F25" s="71"/>
    </row>
    <row r="26" spans="1:6" ht="22.5" customHeight="1">
      <c r="A26" s="72" t="s">
        <v>135</v>
      </c>
      <c r="B26" s="71" t="s">
        <v>136</v>
      </c>
      <c r="C26" s="80">
        <f t="shared" si="0"/>
        <v>23.4</v>
      </c>
      <c r="D26" s="83">
        <v>23.4</v>
      </c>
      <c r="E26" s="84"/>
      <c r="F26" s="71"/>
    </row>
    <row r="27" spans="1:6" ht="22.5" customHeight="1">
      <c r="A27" s="72" t="s">
        <v>137</v>
      </c>
      <c r="B27" s="71" t="s">
        <v>138</v>
      </c>
      <c r="C27" s="85">
        <f t="shared" si="0"/>
        <v>23.4</v>
      </c>
      <c r="D27" s="80">
        <v>23.4</v>
      </c>
      <c r="E27" s="86"/>
      <c r="F27" s="71"/>
    </row>
  </sheetData>
  <mergeCells count="1">
    <mergeCell ref="A2:F2"/>
  </mergeCells>
  <printOptions horizontalCentered="1"/>
  <pageMargins left="0.5902777777777778" right="0.5902777777777778" top="0.7868055555555555" bottom="0.7868055555555555" header="0.49930555555555556" footer="0.49930555555555556"/>
  <pageSetup fitToHeight="1000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8"/>
  <sheetViews>
    <sheetView showGridLines="0" showZeros="0" workbookViewId="0" topLeftCell="A1">
      <selection activeCell="A1" sqref="A1:F1"/>
    </sheetView>
  </sheetViews>
  <sheetFormatPr defaultColWidth="9.16015625" defaultRowHeight="12.75" customHeight="1"/>
  <cols>
    <col min="1" max="1" width="15.66015625" style="0" customWidth="1"/>
    <col min="2" max="2" width="27.33203125" style="0" customWidth="1"/>
    <col min="3" max="3" width="26.33203125" style="0" customWidth="1"/>
    <col min="4" max="4" width="27.83203125" style="0" customWidth="1"/>
    <col min="5" max="5" width="23.66015625" style="0" customWidth="1"/>
    <col min="6" max="6" width="21.33203125" style="0" customWidth="1"/>
  </cols>
  <sheetData>
    <row r="1" spans="1:6" ht="28.5" customHeight="1">
      <c r="A1" s="102" t="s">
        <v>139</v>
      </c>
      <c r="B1" s="102"/>
      <c r="C1" s="102"/>
      <c r="D1" s="102"/>
      <c r="E1" s="102"/>
      <c r="F1" s="102"/>
    </row>
    <row r="2" spans="1:6" ht="33" customHeight="1">
      <c r="A2" s="34" t="s">
        <v>140</v>
      </c>
      <c r="B2" s="34"/>
      <c r="C2" s="34"/>
      <c r="D2" s="34"/>
      <c r="E2" s="34"/>
      <c r="F2" s="35" t="s">
        <v>7</v>
      </c>
    </row>
    <row r="3" spans="1:6" ht="22.5" customHeight="1">
      <c r="A3" s="28" t="s">
        <v>141</v>
      </c>
      <c r="B3" s="28" t="s">
        <v>142</v>
      </c>
      <c r="C3" s="28" t="s">
        <v>75</v>
      </c>
      <c r="D3" s="28" t="s">
        <v>86</v>
      </c>
      <c r="E3" s="28" t="s">
        <v>87</v>
      </c>
      <c r="F3" s="28" t="s">
        <v>95</v>
      </c>
    </row>
    <row r="4" spans="1:6" ht="19.5" customHeight="1">
      <c r="A4" s="30" t="s">
        <v>96</v>
      </c>
      <c r="B4" s="30" t="s">
        <v>96</v>
      </c>
      <c r="C4" s="30">
        <v>1</v>
      </c>
      <c r="D4" s="30">
        <v>2</v>
      </c>
      <c r="E4" s="30">
        <v>3</v>
      </c>
      <c r="F4" s="30" t="s">
        <v>96</v>
      </c>
    </row>
    <row r="5" spans="1:6" ht="19.5" customHeight="1">
      <c r="A5" s="36"/>
      <c r="B5" s="37" t="s">
        <v>75</v>
      </c>
      <c r="C5" s="80">
        <f aca="true" t="shared" si="0" ref="C5:C11">D5+E5</f>
        <v>1050.8429999999998</v>
      </c>
      <c r="D5" s="80">
        <f>D6+D12+D31+D37</f>
        <v>739.923</v>
      </c>
      <c r="E5" s="80">
        <f>E6+E12+E32+E37</f>
        <v>310.91999999999996</v>
      </c>
      <c r="F5" s="33"/>
    </row>
    <row r="6" spans="1:6" ht="19.5" customHeight="1">
      <c r="A6" s="36" t="s">
        <v>143</v>
      </c>
      <c r="B6" s="36" t="s">
        <v>144</v>
      </c>
      <c r="C6" s="80">
        <f>C7+C8+C9+C10+C11</f>
        <v>410.97</v>
      </c>
      <c r="D6" s="80">
        <f>D7+D8+D9+D10+D11</f>
        <v>410.97</v>
      </c>
      <c r="E6" s="80">
        <f>E7+E8+E9+E10+E11</f>
        <v>0</v>
      </c>
      <c r="F6" s="33"/>
    </row>
    <row r="7" spans="1:6" ht="19.5" customHeight="1">
      <c r="A7" s="36" t="s">
        <v>145</v>
      </c>
      <c r="B7" s="36" t="s">
        <v>146</v>
      </c>
      <c r="C7" s="80">
        <f t="shared" si="0"/>
        <v>178.84</v>
      </c>
      <c r="D7" s="80">
        <v>178.84</v>
      </c>
      <c r="E7" s="80"/>
      <c r="F7" s="33"/>
    </row>
    <row r="8" spans="1:6" ht="19.5" customHeight="1">
      <c r="A8" s="36" t="s">
        <v>147</v>
      </c>
      <c r="B8" s="36" t="s">
        <v>148</v>
      </c>
      <c r="C8" s="80">
        <f t="shared" si="0"/>
        <v>176.61</v>
      </c>
      <c r="D8" s="80">
        <v>176.61</v>
      </c>
      <c r="E8" s="80"/>
      <c r="F8" s="33"/>
    </row>
    <row r="9" spans="1:6" ht="19.5" customHeight="1">
      <c r="A9" s="36" t="s">
        <v>149</v>
      </c>
      <c r="B9" s="36" t="s">
        <v>150</v>
      </c>
      <c r="C9" s="80">
        <f t="shared" si="0"/>
        <v>31.21</v>
      </c>
      <c r="D9" s="80">
        <v>31.21</v>
      </c>
      <c r="E9" s="80"/>
      <c r="F9" s="33"/>
    </row>
    <row r="10" spans="1:6" ht="19.5" customHeight="1">
      <c r="A10" s="36" t="s">
        <v>151</v>
      </c>
      <c r="B10" s="36" t="s">
        <v>152</v>
      </c>
      <c r="C10" s="80">
        <f t="shared" si="0"/>
        <v>4.2</v>
      </c>
      <c r="D10" s="80">
        <v>4.2</v>
      </c>
      <c r="E10" s="80"/>
      <c r="F10" s="33"/>
    </row>
    <row r="11" spans="1:6" ht="19.5" customHeight="1">
      <c r="A11" s="36" t="s">
        <v>153</v>
      </c>
      <c r="B11" s="36" t="s">
        <v>154</v>
      </c>
      <c r="C11" s="80">
        <f t="shared" si="0"/>
        <v>20.11</v>
      </c>
      <c r="D11" s="80">
        <v>20.11</v>
      </c>
      <c r="E11" s="80"/>
      <c r="F11" s="33"/>
    </row>
    <row r="12" spans="1:6" ht="19.5" customHeight="1">
      <c r="A12" s="36" t="s">
        <v>155</v>
      </c>
      <c r="B12" s="36" t="s">
        <v>156</v>
      </c>
      <c r="C12" s="80">
        <f>C13+C14+C15+C16+C17+C18+C19+C22+C23+C24+C25+C28+C29+C30</f>
        <v>187.113</v>
      </c>
      <c r="D12" s="80">
        <f>D13+D14+D15+D16+D17+D18+D19+D22+D23+D24+D25+D28+D29+D30</f>
        <v>85.503</v>
      </c>
      <c r="E12" s="80">
        <f>E13+E14+E15+E16+E17+E18+E19+E20+E21+E22+E23+E24+E25+E26+E28+E29+E30+E27</f>
        <v>297.21999999999997</v>
      </c>
      <c r="F12" s="32"/>
    </row>
    <row r="13" spans="1:6" ht="19.5" customHeight="1">
      <c r="A13" s="36" t="s">
        <v>157</v>
      </c>
      <c r="B13" s="36" t="s">
        <v>158</v>
      </c>
      <c r="C13" s="80">
        <f aca="true" t="shared" si="1" ref="C13:C38">D13+E13</f>
        <v>27.259999999999998</v>
      </c>
      <c r="D13" s="80">
        <v>11.5</v>
      </c>
      <c r="E13" s="80">
        <v>15.76</v>
      </c>
      <c r="F13" s="32">
        <f>G13+H13</f>
        <v>0</v>
      </c>
    </row>
    <row r="14" spans="1:6" ht="19.5" customHeight="1">
      <c r="A14" s="36" t="s">
        <v>159</v>
      </c>
      <c r="B14" s="36" t="s">
        <v>160</v>
      </c>
      <c r="C14" s="80">
        <f t="shared" si="1"/>
        <v>38.26</v>
      </c>
      <c r="D14" s="80">
        <v>7.86</v>
      </c>
      <c r="E14" s="80">
        <v>30.4</v>
      </c>
      <c r="F14" s="33"/>
    </row>
    <row r="15" spans="1:6" ht="19.5" customHeight="1">
      <c r="A15" s="36" t="s">
        <v>161</v>
      </c>
      <c r="B15" s="73" t="s">
        <v>162</v>
      </c>
      <c r="C15" s="80">
        <f t="shared" si="1"/>
        <v>0.81</v>
      </c>
      <c r="D15" s="80"/>
      <c r="E15" s="80">
        <v>0.81</v>
      </c>
      <c r="F15" s="33"/>
    </row>
    <row r="16" spans="1:6" ht="19.5" customHeight="1">
      <c r="A16" s="36" t="s">
        <v>163</v>
      </c>
      <c r="B16" s="73" t="s">
        <v>164</v>
      </c>
      <c r="C16" s="80">
        <f t="shared" si="1"/>
        <v>4.02</v>
      </c>
      <c r="D16" s="80"/>
      <c r="E16" s="80">
        <v>4.02</v>
      </c>
      <c r="F16" s="33"/>
    </row>
    <row r="17" spans="1:6" ht="19.5" customHeight="1">
      <c r="A17" s="36" t="s">
        <v>165</v>
      </c>
      <c r="B17" s="36" t="s">
        <v>166</v>
      </c>
      <c r="C17" s="80">
        <f t="shared" si="1"/>
        <v>4.76</v>
      </c>
      <c r="D17" s="80">
        <v>3.6</v>
      </c>
      <c r="E17" s="80">
        <v>1.16</v>
      </c>
      <c r="F17" s="33"/>
    </row>
    <row r="18" spans="1:6" ht="19.5" customHeight="1">
      <c r="A18" s="36" t="s">
        <v>167</v>
      </c>
      <c r="B18" s="36" t="s">
        <v>168</v>
      </c>
      <c r="C18" s="80">
        <f t="shared" si="1"/>
        <v>6.67</v>
      </c>
      <c r="D18" s="80">
        <v>6.67</v>
      </c>
      <c r="E18" s="80"/>
      <c r="F18" s="33"/>
    </row>
    <row r="19" spans="1:6" ht="19.5" customHeight="1">
      <c r="A19" s="36" t="s">
        <v>169</v>
      </c>
      <c r="B19" s="36" t="s">
        <v>170</v>
      </c>
      <c r="C19" s="80">
        <f t="shared" si="1"/>
        <v>9.7</v>
      </c>
      <c r="D19" s="80">
        <v>9.44</v>
      </c>
      <c r="E19" s="80">
        <v>0.26</v>
      </c>
      <c r="F19" s="33"/>
    </row>
    <row r="20" spans="1:6" ht="19.5" customHeight="1">
      <c r="A20" s="36" t="s">
        <v>171</v>
      </c>
      <c r="B20" s="36" t="s">
        <v>172</v>
      </c>
      <c r="C20" s="80">
        <f t="shared" si="1"/>
        <v>5.99</v>
      </c>
      <c r="D20" s="80"/>
      <c r="E20" s="80">
        <v>5.99</v>
      </c>
      <c r="F20" s="33"/>
    </row>
    <row r="21" spans="1:6" ht="19.5" customHeight="1">
      <c r="A21" s="36" t="s">
        <v>173</v>
      </c>
      <c r="B21" s="36" t="s">
        <v>174</v>
      </c>
      <c r="C21" s="80">
        <f t="shared" si="1"/>
        <v>41.83</v>
      </c>
      <c r="D21" s="80"/>
      <c r="E21" s="80">
        <v>41.83</v>
      </c>
      <c r="F21" s="33"/>
    </row>
    <row r="22" spans="1:6" ht="19.5" customHeight="1">
      <c r="A22" s="36" t="s">
        <v>175</v>
      </c>
      <c r="B22" s="36" t="s">
        <v>176</v>
      </c>
      <c r="C22" s="80">
        <f t="shared" si="1"/>
        <v>1.3199999999999998</v>
      </c>
      <c r="D22" s="80">
        <v>0.6</v>
      </c>
      <c r="E22" s="80">
        <v>0.72</v>
      </c>
      <c r="F22" s="33"/>
    </row>
    <row r="23" spans="1:6" ht="19.5" customHeight="1">
      <c r="A23" s="36" t="s">
        <v>177</v>
      </c>
      <c r="B23" s="36" t="s">
        <v>178</v>
      </c>
      <c r="C23" s="80">
        <f t="shared" si="1"/>
        <v>13.51</v>
      </c>
      <c r="D23" s="80">
        <v>4.73</v>
      </c>
      <c r="E23" s="80">
        <v>8.78</v>
      </c>
      <c r="F23" s="33"/>
    </row>
    <row r="24" spans="1:6" ht="19.5" customHeight="1">
      <c r="A24" s="75" t="s">
        <v>179</v>
      </c>
      <c r="B24" s="75" t="s">
        <v>180</v>
      </c>
      <c r="C24" s="80">
        <f t="shared" si="1"/>
        <v>9.843</v>
      </c>
      <c r="D24" s="82">
        <v>7.843</v>
      </c>
      <c r="E24" s="82">
        <v>2</v>
      </c>
      <c r="F24" s="68"/>
    </row>
    <row r="25" spans="1:6" ht="19.5" customHeight="1">
      <c r="A25" s="36" t="s">
        <v>181</v>
      </c>
      <c r="B25" s="36" t="s">
        <v>182</v>
      </c>
      <c r="C25" s="80">
        <f t="shared" si="1"/>
        <v>4.41</v>
      </c>
      <c r="D25" s="83">
        <v>4.41</v>
      </c>
      <c r="E25" s="84"/>
      <c r="F25" s="71"/>
    </row>
    <row r="26" spans="1:6" ht="19.5" customHeight="1">
      <c r="A26" s="36" t="s">
        <v>183</v>
      </c>
      <c r="B26" s="36" t="s">
        <v>184</v>
      </c>
      <c r="C26" s="80">
        <f t="shared" si="1"/>
        <v>126.6</v>
      </c>
      <c r="D26" s="83"/>
      <c r="E26" s="84">
        <v>126.6</v>
      </c>
      <c r="F26" s="71"/>
    </row>
    <row r="27" spans="1:6" ht="19.5" customHeight="1">
      <c r="A27" s="36" t="s">
        <v>185</v>
      </c>
      <c r="B27" s="36" t="s">
        <v>186</v>
      </c>
      <c r="C27" s="80">
        <f t="shared" si="1"/>
        <v>21.19</v>
      </c>
      <c r="D27" s="83"/>
      <c r="E27" s="84">
        <v>21.19</v>
      </c>
      <c r="F27" s="71"/>
    </row>
    <row r="28" spans="1:6" ht="19.5" customHeight="1">
      <c r="A28" s="36" t="s">
        <v>187</v>
      </c>
      <c r="B28" s="36" t="s">
        <v>188</v>
      </c>
      <c r="C28" s="80">
        <f t="shared" si="1"/>
        <v>4.38</v>
      </c>
      <c r="D28" s="83">
        <v>4.38</v>
      </c>
      <c r="E28" s="84"/>
      <c r="F28" s="71"/>
    </row>
    <row r="29" spans="1:6" ht="19.5" customHeight="1">
      <c r="A29" s="36" t="s">
        <v>189</v>
      </c>
      <c r="B29" s="36" t="s">
        <v>190</v>
      </c>
      <c r="C29" s="80">
        <f t="shared" si="1"/>
        <v>13.37</v>
      </c>
      <c r="D29" s="83">
        <v>13.37</v>
      </c>
      <c r="E29" s="84"/>
      <c r="F29" s="71"/>
    </row>
    <row r="30" spans="1:6" ht="19.5" customHeight="1">
      <c r="A30" s="36" t="s">
        <v>191</v>
      </c>
      <c r="B30" s="36" t="s">
        <v>192</v>
      </c>
      <c r="C30" s="80">
        <f t="shared" si="1"/>
        <v>48.800000000000004</v>
      </c>
      <c r="D30" s="83">
        <v>11.1</v>
      </c>
      <c r="E30" s="84">
        <v>37.7</v>
      </c>
      <c r="F30" s="71"/>
    </row>
    <row r="31" spans="1:6" ht="19.5" customHeight="1">
      <c r="A31" s="36" t="s">
        <v>193</v>
      </c>
      <c r="B31" s="36" t="s">
        <v>194</v>
      </c>
      <c r="C31" s="80">
        <f t="shared" si="1"/>
        <v>243.45</v>
      </c>
      <c r="D31" s="83">
        <f>D32+D33+D34+D35+D36</f>
        <v>243.45</v>
      </c>
      <c r="E31" s="84"/>
      <c r="F31" s="71"/>
    </row>
    <row r="32" spans="1:6" ht="19.5" customHeight="1">
      <c r="A32" s="36" t="s">
        <v>195</v>
      </c>
      <c r="B32" s="36" t="s">
        <v>196</v>
      </c>
      <c r="C32" s="80">
        <f t="shared" si="1"/>
        <v>10.07</v>
      </c>
      <c r="D32" s="83">
        <v>10.07</v>
      </c>
      <c r="E32" s="84"/>
      <c r="F32" s="71"/>
    </row>
    <row r="33" spans="1:6" ht="19.5" customHeight="1">
      <c r="A33" s="36" t="s">
        <v>197</v>
      </c>
      <c r="B33" s="36" t="s">
        <v>198</v>
      </c>
      <c r="C33" s="80">
        <f t="shared" si="1"/>
        <v>182.19</v>
      </c>
      <c r="D33" s="83">
        <v>182.19</v>
      </c>
      <c r="E33" s="84"/>
      <c r="F33" s="71"/>
    </row>
    <row r="34" spans="1:6" ht="19.5" customHeight="1">
      <c r="A34" s="36" t="s">
        <v>199</v>
      </c>
      <c r="B34" s="36" t="s">
        <v>200</v>
      </c>
      <c r="C34" s="80">
        <f t="shared" si="1"/>
        <v>1.03</v>
      </c>
      <c r="D34" s="83">
        <v>1.03</v>
      </c>
      <c r="E34" s="84"/>
      <c r="F34" s="71"/>
    </row>
    <row r="35" spans="1:6" ht="19.5" customHeight="1">
      <c r="A35" s="36" t="s">
        <v>201</v>
      </c>
      <c r="B35" s="36" t="s">
        <v>138</v>
      </c>
      <c r="C35" s="80">
        <f t="shared" si="1"/>
        <v>48.42</v>
      </c>
      <c r="D35" s="83">
        <v>48.42</v>
      </c>
      <c r="E35" s="84"/>
      <c r="F35" s="71"/>
    </row>
    <row r="36" spans="1:6" ht="19.5" customHeight="1">
      <c r="A36" s="36" t="s">
        <v>202</v>
      </c>
      <c r="B36" s="36" t="s">
        <v>203</v>
      </c>
      <c r="C36" s="80">
        <f t="shared" si="1"/>
        <v>1.74</v>
      </c>
      <c r="D36" s="83">
        <v>1.74</v>
      </c>
      <c r="E36" s="84"/>
      <c r="F36" s="71"/>
    </row>
    <row r="37" spans="1:6" ht="19.5" customHeight="1">
      <c r="A37" s="74">
        <v>310</v>
      </c>
      <c r="B37" s="73" t="s">
        <v>204</v>
      </c>
      <c r="C37" s="80">
        <f t="shared" si="1"/>
        <v>13.7</v>
      </c>
      <c r="D37" s="83"/>
      <c r="E37" s="80">
        <f>E38</f>
        <v>13.7</v>
      </c>
      <c r="F37" s="71"/>
    </row>
    <row r="38" spans="1:6" ht="19.5" customHeight="1">
      <c r="A38" s="36" t="s">
        <v>205</v>
      </c>
      <c r="B38" s="73" t="s">
        <v>206</v>
      </c>
      <c r="C38" s="85">
        <f t="shared" si="1"/>
        <v>13.7</v>
      </c>
      <c r="D38" s="80"/>
      <c r="E38" s="80">
        <v>13.7</v>
      </c>
      <c r="F38" s="71"/>
    </row>
  </sheetData>
  <mergeCells count="1">
    <mergeCell ref="A1:F1"/>
  </mergeCells>
  <printOptions horizontalCentered="1"/>
  <pageMargins left="0.5902777777777778" right="0.5902777777777778" top="0.65" bottom="0.65" header="0.49930555555555556" footer="0.49930555555555556"/>
  <pageSetup fitToHeight="1000" horizontalDpi="600" verticalDpi="600" orientation="portrait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7"/>
  <sheetViews>
    <sheetView showGridLines="0" showZeros="0" workbookViewId="0" topLeftCell="A1">
      <selection activeCell="A1" sqref="A1:F1"/>
    </sheetView>
  </sheetViews>
  <sheetFormatPr defaultColWidth="9.16015625" defaultRowHeight="12.75" customHeight="1"/>
  <cols>
    <col min="1" max="1" width="28.16015625" style="0" customWidth="1"/>
    <col min="2" max="2" width="21.16015625" style="0" customWidth="1"/>
    <col min="3" max="3" width="30.5" style="0" customWidth="1"/>
    <col min="4" max="4" width="20.83203125" style="0" customWidth="1"/>
    <col min="5" max="5" width="34.5" style="0" customWidth="1"/>
    <col min="6" max="6" width="22.83203125" style="0" customWidth="1"/>
  </cols>
  <sheetData>
    <row r="1" spans="1:6" ht="33.75" customHeight="1">
      <c r="A1" s="93" t="s">
        <v>207</v>
      </c>
      <c r="B1" s="93"/>
      <c r="C1" s="93"/>
      <c r="D1" s="93"/>
      <c r="E1" s="93"/>
      <c r="F1" s="93"/>
    </row>
    <row r="2" spans="1:6" ht="24.75" customHeight="1">
      <c r="A2" s="38" t="s">
        <v>208</v>
      </c>
      <c r="B2" s="38"/>
      <c r="C2" s="25"/>
      <c r="D2" s="25"/>
      <c r="E2" s="26"/>
      <c r="F2" s="27" t="s">
        <v>7</v>
      </c>
    </row>
    <row r="3" spans="1:6" ht="19.5" customHeight="1">
      <c r="A3" s="39" t="s">
        <v>8</v>
      </c>
      <c r="B3" s="39" t="s">
        <v>9</v>
      </c>
      <c r="C3" s="39" t="s">
        <v>10</v>
      </c>
      <c r="D3" s="44" t="s">
        <v>9</v>
      </c>
      <c r="E3" s="39" t="s">
        <v>11</v>
      </c>
      <c r="F3" s="39" t="s">
        <v>9</v>
      </c>
    </row>
    <row r="4" spans="1:6" ht="16.5" customHeight="1">
      <c r="A4" s="16" t="s">
        <v>209</v>
      </c>
      <c r="B4" s="40">
        <v>0</v>
      </c>
      <c r="C4" s="9" t="s">
        <v>210</v>
      </c>
      <c r="D4" s="32">
        <v>0</v>
      </c>
      <c r="E4" s="9" t="s">
        <v>14</v>
      </c>
      <c r="F4" s="32">
        <v>0</v>
      </c>
    </row>
    <row r="5" spans="1:6" ht="16.5" customHeight="1">
      <c r="A5" s="16"/>
      <c r="B5" s="40"/>
      <c r="C5" s="9" t="s">
        <v>211</v>
      </c>
      <c r="D5" s="32">
        <v>0</v>
      </c>
      <c r="E5" s="9" t="s">
        <v>17</v>
      </c>
      <c r="F5" s="32">
        <v>0</v>
      </c>
    </row>
    <row r="6" spans="1:8" ht="16.5" customHeight="1">
      <c r="A6" s="16"/>
      <c r="B6" s="40"/>
      <c r="C6" s="9" t="s">
        <v>212</v>
      </c>
      <c r="D6" s="32">
        <v>0</v>
      </c>
      <c r="E6" s="9" t="s">
        <v>20</v>
      </c>
      <c r="F6" s="32">
        <v>0</v>
      </c>
      <c r="H6" s="1"/>
    </row>
    <row r="7" spans="1:6" ht="16.5" customHeight="1">
      <c r="A7" s="16"/>
      <c r="B7" s="40"/>
      <c r="C7" s="9" t="s">
        <v>213</v>
      </c>
      <c r="D7" s="32">
        <v>0</v>
      </c>
      <c r="E7" s="9" t="s">
        <v>23</v>
      </c>
      <c r="F7" s="32">
        <v>0</v>
      </c>
    </row>
    <row r="8" spans="1:7" ht="16.5" customHeight="1">
      <c r="A8" s="16"/>
      <c r="B8" s="40"/>
      <c r="C8" s="9" t="s">
        <v>214</v>
      </c>
      <c r="D8" s="32">
        <v>0</v>
      </c>
      <c r="E8" s="9" t="s">
        <v>26</v>
      </c>
      <c r="F8" s="32">
        <v>0</v>
      </c>
      <c r="G8" s="1"/>
    </row>
    <row r="9" spans="1:7" ht="16.5" customHeight="1">
      <c r="A9" s="16"/>
      <c r="B9" s="40"/>
      <c r="C9" s="9" t="s">
        <v>215</v>
      </c>
      <c r="D9" s="32">
        <v>0</v>
      </c>
      <c r="E9" s="9" t="s">
        <v>29</v>
      </c>
      <c r="F9" s="32">
        <v>0</v>
      </c>
      <c r="G9" s="1"/>
    </row>
    <row r="10" spans="1:6" ht="16.5" customHeight="1">
      <c r="A10" s="16"/>
      <c r="B10" s="40"/>
      <c r="C10" s="9" t="s">
        <v>216</v>
      </c>
      <c r="D10" s="32">
        <v>0</v>
      </c>
      <c r="E10" s="9"/>
      <c r="F10" s="32">
        <v>0</v>
      </c>
    </row>
    <row r="11" spans="1:6" ht="16.5" customHeight="1">
      <c r="A11" s="11"/>
      <c r="B11" s="40"/>
      <c r="C11" s="9" t="s">
        <v>217</v>
      </c>
      <c r="D11" s="32">
        <v>0</v>
      </c>
      <c r="E11" s="9"/>
      <c r="F11" s="32">
        <v>0</v>
      </c>
    </row>
    <row r="12" spans="1:6" ht="16.5" customHeight="1">
      <c r="A12" s="11"/>
      <c r="B12" s="40"/>
      <c r="C12" s="9" t="s">
        <v>218</v>
      </c>
      <c r="D12" s="32">
        <v>0</v>
      </c>
      <c r="E12" s="9"/>
      <c r="F12" s="32">
        <v>0</v>
      </c>
    </row>
    <row r="13" spans="1:6" ht="16.5" customHeight="1">
      <c r="A13" s="11"/>
      <c r="B13" s="40"/>
      <c r="C13" s="9" t="s">
        <v>219</v>
      </c>
      <c r="D13" s="32">
        <v>0</v>
      </c>
      <c r="E13" s="20" t="s">
        <v>40</v>
      </c>
      <c r="F13" s="32">
        <v>0</v>
      </c>
    </row>
    <row r="14" spans="1:6" ht="16.5" customHeight="1">
      <c r="A14" s="15"/>
      <c r="B14" s="41"/>
      <c r="C14" s="9" t="s">
        <v>220</v>
      </c>
      <c r="D14" s="32">
        <v>0</v>
      </c>
      <c r="E14" s="9" t="s">
        <v>42</v>
      </c>
      <c r="F14" s="32">
        <v>0</v>
      </c>
    </row>
    <row r="15" spans="1:6" ht="16.5" customHeight="1">
      <c r="A15" s="42"/>
      <c r="B15" s="41"/>
      <c r="C15" s="9" t="s">
        <v>221</v>
      </c>
      <c r="D15" s="32">
        <v>0</v>
      </c>
      <c r="E15" s="9" t="s">
        <v>44</v>
      </c>
      <c r="F15" s="32">
        <v>0</v>
      </c>
    </row>
    <row r="16" spans="1:6" ht="16.5" customHeight="1">
      <c r="A16" s="42"/>
      <c r="B16" s="41"/>
      <c r="C16" s="9" t="s">
        <v>222</v>
      </c>
      <c r="D16" s="32">
        <v>0</v>
      </c>
      <c r="E16" s="9" t="s">
        <v>46</v>
      </c>
      <c r="F16" s="32">
        <v>0</v>
      </c>
    </row>
    <row r="17" spans="1:6" ht="16.5" customHeight="1">
      <c r="A17" s="11"/>
      <c r="B17" s="41"/>
      <c r="C17" s="9" t="s">
        <v>223</v>
      </c>
      <c r="D17" s="32">
        <v>0</v>
      </c>
      <c r="E17" s="50" t="s">
        <v>48</v>
      </c>
      <c r="F17" s="32">
        <v>0</v>
      </c>
    </row>
    <row r="18" spans="1:6" ht="16.5" customHeight="1">
      <c r="A18" s="11"/>
      <c r="B18" s="40"/>
      <c r="C18" s="21"/>
      <c r="D18" s="32">
        <v>0</v>
      </c>
      <c r="E18" s="50" t="s">
        <v>50</v>
      </c>
      <c r="F18" s="32">
        <v>0</v>
      </c>
    </row>
    <row r="19" spans="1:6" ht="16.5" customHeight="1">
      <c r="A19" s="15"/>
      <c r="B19" s="40"/>
      <c r="C19" s="42"/>
      <c r="D19" s="32"/>
      <c r="E19" s="50" t="s">
        <v>52</v>
      </c>
      <c r="F19" s="32">
        <v>0</v>
      </c>
    </row>
    <row r="20" spans="1:6" ht="16.5" customHeight="1">
      <c r="A20" s="15"/>
      <c r="B20" s="40"/>
      <c r="C20" s="42"/>
      <c r="D20" s="32"/>
      <c r="E20" s="9" t="s">
        <v>56</v>
      </c>
      <c r="F20" s="32">
        <v>0</v>
      </c>
    </row>
    <row r="21" spans="1:6" ht="16.5" customHeight="1">
      <c r="A21" s="15"/>
      <c r="B21" s="40"/>
      <c r="C21" s="42"/>
      <c r="D21" s="32"/>
      <c r="E21" s="9" t="s">
        <v>58</v>
      </c>
      <c r="F21" s="43"/>
    </row>
    <row r="22" spans="1:6" ht="16.5" customHeight="1">
      <c r="A22" s="42"/>
      <c r="B22" s="40"/>
      <c r="C22" s="42"/>
      <c r="D22" s="32"/>
      <c r="E22" s="9"/>
      <c r="F22" s="43">
        <f>SUM(F4,F8,F18,F19,F20)</f>
        <v>0</v>
      </c>
    </row>
    <row r="23" spans="1:6" ht="16.5" customHeight="1">
      <c r="A23" s="44" t="s">
        <v>60</v>
      </c>
      <c r="B23" s="51">
        <f>B2+B5+B6+B8+B9+B10</f>
        <v>0</v>
      </c>
      <c r="C23" s="106" t="s">
        <v>61</v>
      </c>
      <c r="D23" s="106"/>
      <c r="E23" s="106"/>
      <c r="F23" s="52"/>
    </row>
    <row r="24" spans="1:6" ht="16.5" customHeight="1">
      <c r="A24" s="20" t="s">
        <v>64</v>
      </c>
      <c r="B24" s="40"/>
      <c r="C24" s="107" t="s">
        <v>65</v>
      </c>
      <c r="D24" s="108"/>
      <c r="E24" s="109"/>
      <c r="F24" s="52"/>
    </row>
    <row r="25" spans="1:6" ht="16.5" customHeight="1">
      <c r="A25" s="9" t="s">
        <v>66</v>
      </c>
      <c r="B25" s="40"/>
      <c r="C25" s="103" t="s">
        <v>66</v>
      </c>
      <c r="D25" s="104"/>
      <c r="E25" s="105"/>
      <c r="F25" s="52"/>
    </row>
    <row r="26" spans="1:6" ht="16.5" customHeight="1">
      <c r="A26" s="9" t="s">
        <v>67</v>
      </c>
      <c r="B26" s="40"/>
      <c r="C26" s="103" t="s">
        <v>67</v>
      </c>
      <c r="D26" s="104"/>
      <c r="E26" s="105"/>
      <c r="F26" s="52"/>
    </row>
    <row r="27" spans="1:6" ht="16.5" customHeight="1">
      <c r="A27" s="39" t="s">
        <v>69</v>
      </c>
      <c r="B27" s="41"/>
      <c r="C27" s="106" t="s">
        <v>70</v>
      </c>
      <c r="D27" s="106"/>
      <c r="E27" s="106"/>
      <c r="F27" s="53"/>
    </row>
  </sheetData>
  <mergeCells count="6">
    <mergeCell ref="C26:E26"/>
    <mergeCell ref="C27:E27"/>
    <mergeCell ref="A1:F1"/>
    <mergeCell ref="C23:E23"/>
    <mergeCell ref="C24:E24"/>
    <mergeCell ref="C25:E25"/>
  </mergeCells>
  <printOptions horizontalCentered="1"/>
  <pageMargins left="0.7493055555555556" right="0.7493055555555556" top="0.7868055555555555" bottom="0.6798611111111111" header="0.4097222222222222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showGridLines="0" showZeros="0" workbookViewId="0" topLeftCell="A1">
      <selection activeCell="A2" sqref="A2:D2"/>
    </sheetView>
  </sheetViews>
  <sheetFormatPr defaultColWidth="9.16015625" defaultRowHeight="12.75" customHeight="1"/>
  <cols>
    <col min="1" max="1" width="22.83203125" style="0" customWidth="1"/>
    <col min="2" max="2" width="56.16015625" style="0" customWidth="1"/>
    <col min="3" max="3" width="23.5" style="0" customWidth="1"/>
    <col min="4" max="4" width="71.5" style="0" customWidth="1"/>
  </cols>
  <sheetData>
    <row r="1" ht="30" customHeight="1">
      <c r="A1" s="1"/>
    </row>
    <row r="2" spans="1:4" ht="28.5" customHeight="1">
      <c r="A2" s="102" t="s">
        <v>224</v>
      </c>
      <c r="B2" s="102"/>
      <c r="C2" s="102"/>
      <c r="D2" s="102"/>
    </row>
    <row r="3" spans="1:4" ht="22.5" customHeight="1">
      <c r="A3" s="22" t="s">
        <v>225</v>
      </c>
      <c r="B3" s="22"/>
      <c r="C3" s="22"/>
      <c r="D3" s="23" t="s">
        <v>7</v>
      </c>
    </row>
    <row r="4" spans="1:4" ht="19.5" customHeight="1">
      <c r="A4" s="29" t="s">
        <v>73</v>
      </c>
      <c r="B4" s="54" t="s">
        <v>226</v>
      </c>
      <c r="C4" s="29" t="s">
        <v>227</v>
      </c>
      <c r="D4" s="29" t="s">
        <v>228</v>
      </c>
    </row>
    <row r="5" spans="1:4" ht="19.5" customHeight="1">
      <c r="A5" s="55">
        <v>205001</v>
      </c>
      <c r="B5" s="55" t="s">
        <v>96</v>
      </c>
      <c r="C5" s="55"/>
      <c r="D5" s="44" t="s">
        <v>96</v>
      </c>
    </row>
    <row r="6" spans="1:4" ht="19.5" customHeight="1">
      <c r="A6" s="36"/>
      <c r="B6" s="36" t="s">
        <v>75</v>
      </c>
      <c r="C6" s="81">
        <f>SUM(C7:C15)</f>
        <v>310.91999999999996</v>
      </c>
      <c r="D6" s="36"/>
    </row>
    <row r="7" spans="1:4" ht="19.5" customHeight="1">
      <c r="A7" s="36" t="s">
        <v>105</v>
      </c>
      <c r="B7" s="36" t="s">
        <v>229</v>
      </c>
      <c r="C7" s="87">
        <v>13</v>
      </c>
      <c r="D7" s="36"/>
    </row>
    <row r="8" spans="1:4" ht="19.5" customHeight="1">
      <c r="A8" s="36" t="s">
        <v>105</v>
      </c>
      <c r="B8" s="36" t="s">
        <v>230</v>
      </c>
      <c r="C8" s="87">
        <v>32</v>
      </c>
      <c r="D8" s="36"/>
    </row>
    <row r="9" spans="1:4" ht="19.5" customHeight="1">
      <c r="A9" s="36" t="s">
        <v>105</v>
      </c>
      <c r="B9" s="36" t="s">
        <v>231</v>
      </c>
      <c r="C9" s="87">
        <v>10</v>
      </c>
      <c r="D9" s="36"/>
    </row>
    <row r="10" spans="1:4" ht="19.5" customHeight="1">
      <c r="A10" s="36" t="s">
        <v>105</v>
      </c>
      <c r="B10" s="36" t="s">
        <v>232</v>
      </c>
      <c r="C10" s="87">
        <v>10</v>
      </c>
      <c r="D10" s="36"/>
    </row>
    <row r="11" spans="1:4" ht="19.5" customHeight="1">
      <c r="A11" s="36" t="s">
        <v>105</v>
      </c>
      <c r="B11" s="36" t="s">
        <v>233</v>
      </c>
      <c r="C11" s="87">
        <v>59.04</v>
      </c>
      <c r="D11" s="36"/>
    </row>
    <row r="12" spans="1:4" ht="19.5" customHeight="1">
      <c r="A12" s="36" t="s">
        <v>105</v>
      </c>
      <c r="B12" s="36" t="s">
        <v>234</v>
      </c>
      <c r="C12" s="87">
        <v>14</v>
      </c>
      <c r="D12" s="36"/>
    </row>
    <row r="13" spans="1:4" ht="19.5" customHeight="1">
      <c r="A13" s="36" t="s">
        <v>117</v>
      </c>
      <c r="B13" s="36" t="s">
        <v>235</v>
      </c>
      <c r="C13" s="87">
        <v>30</v>
      </c>
      <c r="D13" s="36"/>
    </row>
    <row r="14" spans="1:4" ht="19.5" customHeight="1">
      <c r="A14" s="36" t="s">
        <v>117</v>
      </c>
      <c r="B14" s="36" t="s">
        <v>236</v>
      </c>
      <c r="C14" s="81">
        <v>142.88</v>
      </c>
      <c r="D14" s="36"/>
    </row>
    <row r="15" spans="1:4" ht="19.5" customHeight="1">
      <c r="A15" s="36"/>
      <c r="B15" s="36"/>
      <c r="C15" s="32"/>
      <c r="D15" s="36"/>
    </row>
    <row r="16" spans="1:4" ht="19.5" customHeight="1">
      <c r="A16" s="36"/>
      <c r="B16" s="36"/>
      <c r="C16" s="32"/>
      <c r="D16" s="36"/>
    </row>
    <row r="17" spans="1:4" ht="19.5" customHeight="1">
      <c r="A17" s="36"/>
      <c r="B17" s="36"/>
      <c r="C17" s="32"/>
      <c r="D17" s="36"/>
    </row>
    <row r="18" spans="1:4" ht="19.5" customHeight="1">
      <c r="A18" s="36"/>
      <c r="B18" s="36"/>
      <c r="C18" s="32"/>
      <c r="D18" s="36"/>
    </row>
    <row r="19" spans="1:4" ht="19.5" customHeight="1">
      <c r="A19" s="36"/>
      <c r="B19" s="36"/>
      <c r="C19" s="32"/>
      <c r="D19" s="36"/>
    </row>
    <row r="20" spans="1:4" ht="19.5" customHeight="1">
      <c r="A20" s="36"/>
      <c r="B20" s="36"/>
      <c r="C20" s="32"/>
      <c r="D20" s="36"/>
    </row>
    <row r="21" spans="1:4" ht="19.5" customHeight="1">
      <c r="A21" s="36"/>
      <c r="B21" s="36"/>
      <c r="C21" s="32"/>
      <c r="D21" s="36"/>
    </row>
    <row r="22" spans="1:4" ht="19.5" customHeight="1">
      <c r="A22" s="36"/>
      <c r="B22" s="36"/>
      <c r="C22" s="32"/>
      <c r="D22" s="36"/>
    </row>
  </sheetData>
  <mergeCells count="1">
    <mergeCell ref="A2:D2"/>
  </mergeCells>
  <printOptions horizontalCentered="1"/>
  <pageMargins left="0.5902777777777778" right="0.5902777777777778" top="0.7868055555555555" bottom="0.7868055555555555" header="0.49930555555555556" footer="0.49930555555555556"/>
  <pageSetup fitToHeight="1000" fitToWidth="1"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>
      <selection activeCell="A1" sqref="A1:H1"/>
    </sheetView>
  </sheetViews>
  <sheetFormatPr defaultColWidth="9.33203125" defaultRowHeight="11.25"/>
  <cols>
    <col min="1" max="1" width="30" style="0" customWidth="1"/>
    <col min="2" max="2" width="16.5" style="0" customWidth="1"/>
    <col min="3" max="3" width="21.33203125" style="0" customWidth="1"/>
    <col min="4" max="4" width="18.16015625" style="0" customWidth="1"/>
    <col min="5" max="5" width="18.66015625" style="0" customWidth="1"/>
    <col min="6" max="6" width="16.83203125" style="0" customWidth="1"/>
    <col min="7" max="7" width="16.66015625" style="0" customWidth="1"/>
    <col min="8" max="8" width="20.5" style="0" customWidth="1"/>
  </cols>
  <sheetData>
    <row r="1" spans="1:8" ht="42.75" customHeight="1">
      <c r="A1" s="113" t="s">
        <v>268</v>
      </c>
      <c r="B1" s="113"/>
      <c r="C1" s="113"/>
      <c r="D1" s="113"/>
      <c r="E1" s="113"/>
      <c r="F1" s="113"/>
      <c r="G1" s="113"/>
      <c r="H1" s="113"/>
    </row>
    <row r="2" spans="1:8" ht="27.75" customHeight="1">
      <c r="A2" s="56" t="s">
        <v>237</v>
      </c>
      <c r="B2" s="22"/>
      <c r="C2" s="22"/>
      <c r="D2" s="22"/>
      <c r="E2" s="57"/>
      <c r="F2" s="22"/>
      <c r="G2" s="22"/>
      <c r="H2" s="58" t="s">
        <v>7</v>
      </c>
    </row>
    <row r="3" spans="1:8" ht="30" customHeight="1">
      <c r="A3" s="111" t="s">
        <v>238</v>
      </c>
      <c r="B3" s="111" t="s">
        <v>239</v>
      </c>
      <c r="C3" s="111" t="s">
        <v>240</v>
      </c>
      <c r="D3" s="111" t="s">
        <v>241</v>
      </c>
      <c r="E3" s="111" t="s">
        <v>241</v>
      </c>
      <c r="F3" s="111" t="s">
        <v>242</v>
      </c>
      <c r="G3" s="111" t="s">
        <v>241</v>
      </c>
      <c r="H3" s="111" t="s">
        <v>241</v>
      </c>
    </row>
    <row r="4" spans="1:8" ht="31.5" customHeight="1">
      <c r="A4" s="112" t="s">
        <v>241</v>
      </c>
      <c r="B4" s="112" t="s">
        <v>241</v>
      </c>
      <c r="C4" s="59" t="s">
        <v>243</v>
      </c>
      <c r="D4" s="59" t="s">
        <v>244</v>
      </c>
      <c r="E4" s="59" t="s">
        <v>245</v>
      </c>
      <c r="F4" s="59" t="s">
        <v>243</v>
      </c>
      <c r="G4" s="59" t="s">
        <v>244</v>
      </c>
      <c r="H4" s="59" t="s">
        <v>245</v>
      </c>
    </row>
    <row r="5" spans="1:8" ht="19.5" customHeight="1">
      <c r="A5" s="114" t="s">
        <v>246</v>
      </c>
      <c r="B5" s="114" t="s">
        <v>241</v>
      </c>
      <c r="C5" s="60" t="s">
        <v>247</v>
      </c>
      <c r="D5" s="60" t="s">
        <v>248</v>
      </c>
      <c r="E5" s="60" t="s">
        <v>249</v>
      </c>
      <c r="F5" s="60" t="s">
        <v>250</v>
      </c>
      <c r="G5" s="60" t="s">
        <v>251</v>
      </c>
      <c r="H5" s="60" t="s">
        <v>252</v>
      </c>
    </row>
    <row r="6" spans="1:8" ht="19.5" customHeight="1">
      <c r="A6" s="60" t="s">
        <v>253</v>
      </c>
      <c r="B6" s="60" t="s">
        <v>247</v>
      </c>
      <c r="C6" s="61">
        <f aca="true" t="shared" si="0" ref="C6:H6">C7+C8+C9</f>
        <v>13</v>
      </c>
      <c r="D6" s="61">
        <f t="shared" si="0"/>
        <v>13</v>
      </c>
      <c r="E6" s="61">
        <f t="shared" si="0"/>
        <v>0</v>
      </c>
      <c r="F6" s="61">
        <f t="shared" si="0"/>
        <v>13</v>
      </c>
      <c r="G6" s="61">
        <f t="shared" si="0"/>
        <v>13</v>
      </c>
      <c r="H6" s="61">
        <f t="shared" si="0"/>
        <v>0</v>
      </c>
    </row>
    <row r="7" spans="1:8" ht="19.5" customHeight="1">
      <c r="A7" s="60" t="s">
        <v>254</v>
      </c>
      <c r="B7" s="60" t="s">
        <v>248</v>
      </c>
      <c r="C7" s="61">
        <v>13</v>
      </c>
      <c r="D7" s="61">
        <v>13</v>
      </c>
      <c r="E7" s="61">
        <v>0</v>
      </c>
      <c r="F7" s="61">
        <v>13</v>
      </c>
      <c r="G7" s="61">
        <v>13</v>
      </c>
      <c r="H7" s="61">
        <v>0</v>
      </c>
    </row>
    <row r="8" spans="1:8" ht="19.5" customHeight="1">
      <c r="A8" s="60" t="s">
        <v>255</v>
      </c>
      <c r="B8" s="60" t="s">
        <v>249</v>
      </c>
      <c r="C8" s="61"/>
      <c r="D8" s="61"/>
      <c r="E8" s="61"/>
      <c r="F8" s="61"/>
      <c r="G8" s="61"/>
      <c r="H8" s="61"/>
    </row>
    <row r="9" spans="1:8" ht="19.5" customHeight="1">
      <c r="A9" s="60" t="s">
        <v>256</v>
      </c>
      <c r="B9" s="60" t="s">
        <v>250</v>
      </c>
      <c r="C9" s="61"/>
      <c r="D9" s="61"/>
      <c r="E9" s="61"/>
      <c r="F9" s="61"/>
      <c r="G9" s="61"/>
      <c r="H9" s="61"/>
    </row>
    <row r="10" s="62" customFormat="1" ht="19.5" customHeight="1"/>
    <row r="11" spans="1:8" s="1" customFormat="1" ht="19.5" customHeight="1">
      <c r="A11" s="110"/>
      <c r="B11" s="110"/>
      <c r="C11" s="110"/>
      <c r="D11" s="110"/>
      <c r="E11" s="110"/>
      <c r="F11" s="110"/>
      <c r="G11" s="110"/>
      <c r="H11" s="110"/>
    </row>
    <row r="12" ht="19.5" customHeight="1"/>
    <row r="13" ht="19.5" customHeight="1"/>
    <row r="14" ht="19.5" customHeight="1"/>
  </sheetData>
  <mergeCells count="7">
    <mergeCell ref="A11:H11"/>
    <mergeCell ref="A3:A4"/>
    <mergeCell ref="B3:B4"/>
    <mergeCell ref="A1:H1"/>
    <mergeCell ref="C3:E3"/>
    <mergeCell ref="F3:H3"/>
    <mergeCell ref="A5:B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朱新亚</cp:lastModifiedBy>
  <cp:lastPrinted>2016-08-10T03:11:59Z</cp:lastPrinted>
  <dcterms:created xsi:type="dcterms:W3CDTF">2016-01-19T03:04:57Z</dcterms:created>
  <dcterms:modified xsi:type="dcterms:W3CDTF">2016-08-12T08:26:20Z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