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收支决算总表" sheetId="1" r:id="rId1"/>
    <sheet name="公共预算财政拨款支出决算表(按支出功能分类)" sheetId="2" r:id="rId2"/>
    <sheet name="公共预算财政拨款支出决算表（按支出经济分类）" sheetId="3" r:id="rId3"/>
    <sheet name="公共预算财政拨款安排的“三公经费”支出表" sheetId="4" r:id="rId4"/>
    <sheet name="Sheet6" sheetId="5" r:id="rId5"/>
    <sheet name="Sheet7" sheetId="6" r:id="rId6"/>
  </sheets>
  <definedNames/>
  <calcPr fullCalcOnLoad="1"/>
</workbook>
</file>

<file path=xl/sharedStrings.xml><?xml version="1.0" encoding="utf-8"?>
<sst xmlns="http://schemas.openxmlformats.org/spreadsheetml/2006/main" count="157" uniqueCount="146">
  <si>
    <t>附表一</t>
  </si>
  <si>
    <t>陕西省地方志办公室2014年度收支决算总表</t>
  </si>
  <si>
    <t>收入</t>
  </si>
  <si>
    <t>支出</t>
  </si>
  <si>
    <t>项目</t>
  </si>
  <si>
    <t>行次</t>
  </si>
  <si>
    <t>决算数</t>
  </si>
  <si>
    <t>一、公共预算财政拨款</t>
  </si>
  <si>
    <t>一、基本支出</t>
  </si>
  <si>
    <t>二、政府性基金</t>
  </si>
  <si>
    <t>1、工资与福利支出</t>
  </si>
  <si>
    <t>三、事业收入</t>
  </si>
  <si>
    <t>2、对个人和家庭的补助</t>
  </si>
  <si>
    <t>四、经营收入</t>
  </si>
  <si>
    <t>3、商品和服务支出</t>
  </si>
  <si>
    <t>五、其他收入</t>
  </si>
  <si>
    <t>4、其他资本性支出</t>
  </si>
  <si>
    <t>二、项目支出</t>
  </si>
  <si>
    <t>三、经营支出</t>
  </si>
  <si>
    <t>四、对附属单位补助支出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</si>
  <si>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</si>
  <si>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</si>
  <si>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</si>
  <si>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</si>
  <si>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</si>
  <si>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</si>
  <si>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收入合计</t>
  </si>
  <si>
    <t>支出合计</t>
  </si>
  <si>
    <t>注：本表反映陕西省地方志办公室本年度总收支和年末结转结余情况</t>
  </si>
  <si>
    <t xml:space="preserve">    9行=（1+2+3+4+5）行；12行=（9+10+11）行；21行=（13+18+19+20）行；24行=（21+22+23）行</t>
  </si>
  <si>
    <t>附表二</t>
  </si>
  <si>
    <t>陕西省地方志办公室2014年度公共预算财政拨款支出决算表(按支出功能分类)</t>
  </si>
  <si>
    <t>支出功能分类</t>
  </si>
  <si>
    <t>合计</t>
  </si>
  <si>
    <t>基本支出</t>
  </si>
  <si>
    <t>项目支出</t>
  </si>
  <si>
    <t>备注</t>
  </si>
  <si>
    <t>科目编码</t>
  </si>
  <si>
    <t>科目名称</t>
  </si>
  <si>
    <t>栏次</t>
  </si>
  <si>
    <t>1=2+3</t>
  </si>
  <si>
    <t>一般公共服务支出</t>
  </si>
  <si>
    <t>政府办公厅（室）及相关机构事务</t>
  </si>
  <si>
    <t xml:space="preserve">  行政运行</t>
  </si>
  <si>
    <t xml:space="preserve">  其他政府办公厅（室）及相关机构事务支出</t>
  </si>
  <si>
    <t>文化体育与传媒支出</t>
  </si>
  <si>
    <t>文化</t>
  </si>
  <si>
    <t xml:space="preserve">  其他文化支出</t>
  </si>
  <si>
    <t>社会保障和就业支出</t>
  </si>
  <si>
    <t>行政事业单位离退休</t>
  </si>
  <si>
    <t xml:space="preserve">  归口管理的行政单位离退休</t>
  </si>
  <si>
    <t xml:space="preserve">  离退休人员管理机构</t>
  </si>
  <si>
    <t>医疗卫生与计划生育支出</t>
  </si>
  <si>
    <t>医疗保障</t>
  </si>
  <si>
    <t xml:space="preserve">  行政单位医疗</t>
  </si>
  <si>
    <t>附表三</t>
  </si>
  <si>
    <t>陕西省地方志办公室2014年度公共预算财政拨款支出决算表(按支出经济分类)</t>
  </si>
  <si>
    <t>支出经济分类科目编码</t>
  </si>
  <si>
    <t>支出经济分类科目名称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</si>
  <si>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</si>
  <si>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</si>
  <si>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</si>
  <si>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</si>
  <si>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</si>
  <si>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</si>
  <si>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</si>
  <si>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</si>
  <si>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</si>
  <si>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</si>
  <si>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</si>
  <si>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</si>
  <si>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</si>
  <si>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</si>
  <si>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</si>
  <si>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</si>
  <si>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</si>
  <si>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</si>
  <si>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</si>
  <si>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</si>
  <si>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</si>
  <si>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</si>
  <si>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</si>
  <si>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</si>
  <si>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</si>
  <si>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</si>
  <si>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</si>
  <si>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</si>
  <si>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</si>
  <si>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</si>
  <si>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</si>
  <si>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</si>
  <si>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</si>
  <si>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</si>
  <si>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</si>
  <si>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</si>
  <si>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</si>
  <si>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</si>
  <si>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</si>
  <si>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委托业务费</t>
  </si>
  <si>
    <t xml:space="preserve">  30227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</si>
  <si>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</si>
  <si>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</si>
  <si>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</si>
  <si>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</si>
  <si>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</si>
  <si>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</si>
  <si>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</si>
  <si>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</si>
  <si>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</si>
  <si>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</si>
  <si>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</si>
  <si>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30310</t>
  </si>
  <si>
    <t xml:space="preserve">  生活补助</t>
  </si>
  <si>
    <t xml:space="preserve">  30312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</si>
  <si>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</si>
  <si>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</si>
  <si>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</si>
  <si>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</si>
  <si>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其他对个人和家庭补助</t>
  </si>
  <si>
    <t>其他资本性支出</t>
  </si>
  <si>
    <t xml:space="preserve">  30502</t>
  </si>
  <si>
    <t xml:space="preserve">  办公设备购置</t>
  </si>
  <si>
    <t xml:space="preserve">  30503</t>
  </si>
  <si>
    <t xml:space="preserve">  专用设备购置</t>
  </si>
  <si>
    <t xml:space="preserve">  30506</t>
  </si>
  <si>
    <t xml:space="preserve">  信息网络及软件购置更新</t>
  </si>
  <si>
    <t>附件四</t>
  </si>
  <si>
    <t>陕西省地方志办公室2014年度公共预算财政拨款“三公”经费及会议费、培训费支出决算表</t>
  </si>
  <si>
    <t>单位名称</t>
  </si>
  <si>
    <t>公共预算财政拨款安排的“三公”经费支出</t>
  </si>
  <si>
    <t>会议费</t>
  </si>
  <si>
    <t>培训费</t>
  </si>
  <si>
    <t>小 计</t>
  </si>
  <si>
    <t>因公出国（境）费</t>
  </si>
  <si>
    <t>公务用车购置及运行维护费</t>
  </si>
  <si>
    <t>公务接待费</t>
  </si>
  <si>
    <t>小计</t>
  </si>
  <si>
    <t>公务用车运行维护费</t>
  </si>
  <si>
    <t>公务用车购置</t>
  </si>
  <si>
    <t>陕西省地方志办公室</t>
  </si>
  <si>
    <t>补充资料：</t>
  </si>
  <si>
    <r>
      <t xml:space="preserve">  1.因公出国（境）团组情况：2014年度本单位组织出国(境)团组</t>
    </r>
    <r>
      <rPr>
        <u val="single"/>
        <sz val="11"/>
        <rFont val="宋体"/>
        <family val="0"/>
      </rPr>
      <t xml:space="preserve">   0   </t>
    </r>
    <r>
      <rPr>
        <sz val="11"/>
        <rFont val="宋体"/>
        <family val="0"/>
      </rPr>
      <t>个；参加其他单位组织的出国(境)团组</t>
    </r>
    <r>
      <rPr>
        <u val="single"/>
        <sz val="11"/>
        <rFont val="宋体"/>
        <family val="0"/>
      </rPr>
      <t xml:space="preserve">  0   </t>
    </r>
    <r>
      <rPr>
        <sz val="11"/>
        <rFont val="宋体"/>
        <family val="0"/>
      </rPr>
      <t>个；                                                                                          本单位全年因公出国(境)累计</t>
    </r>
    <r>
      <rPr>
        <u val="single"/>
        <sz val="11"/>
        <rFont val="宋体"/>
        <family val="0"/>
      </rPr>
      <t xml:space="preserve">   0  </t>
    </r>
    <r>
      <rPr>
        <sz val="11"/>
        <rFont val="宋体"/>
        <family val="0"/>
      </rPr>
      <t xml:space="preserve">人次。  </t>
    </r>
  </si>
  <si>
    <r>
      <t xml:space="preserve">  2.公务用车购置及保有情况：2014年度本单位购置公务用车 </t>
    </r>
    <r>
      <rPr>
        <u val="single"/>
        <sz val="11"/>
        <rFont val="宋体"/>
        <family val="0"/>
      </rPr>
      <t xml:space="preserve"> 0 </t>
    </r>
    <r>
      <rPr>
        <sz val="11"/>
        <rFont val="宋体"/>
        <family val="0"/>
      </rPr>
      <t>辆；年末公务用车保有量</t>
    </r>
    <r>
      <rPr>
        <u val="single"/>
        <sz val="11"/>
        <rFont val="宋体"/>
        <family val="0"/>
      </rPr>
      <t xml:space="preserve">   6  </t>
    </r>
    <r>
      <rPr>
        <sz val="11"/>
        <rFont val="宋体"/>
        <family val="0"/>
      </rPr>
      <t>辆。</t>
    </r>
  </si>
  <si>
    <r>
      <t xml:space="preserve">  3.公务接待有关情况：2014年度公务接待累计</t>
    </r>
    <r>
      <rPr>
        <u val="single"/>
        <sz val="11"/>
        <rFont val="宋体"/>
        <family val="0"/>
      </rPr>
      <t xml:space="preserve">  85   </t>
    </r>
    <r>
      <rPr>
        <sz val="11"/>
        <rFont val="宋体"/>
        <family val="0"/>
      </rPr>
      <t>批次 ，公务接待累计</t>
    </r>
    <r>
      <rPr>
        <u val="single"/>
        <sz val="11"/>
        <rFont val="宋体"/>
        <family val="0"/>
      </rPr>
      <t xml:space="preserve">   608    </t>
    </r>
    <r>
      <rPr>
        <sz val="11"/>
        <rFont val="宋体"/>
        <family val="0"/>
      </rPr>
      <t>人 。</t>
    </r>
  </si>
  <si>
    <t>单位：元</t>
  </si>
  <si>
    <t>单位：元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</si>
</sst>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9">
    <font>
      <sz val="12"/>
      <name val="宋体"/>
      <family val="0"/>
    </font>
    <font>
      <u val="single"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19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  <xf numFmtId="49" fontId="6" fillId="0" borderId="1" xfId="18" applyNumberFormat="1" applyFont="1" applyFill="1" applyBorder="1" applyAlignment="1" applyProtection="1">
      <alignment horizontal="left" vertical="center" wrapText="1"/>
      <protection/>
    </xf>
    <xf numFmtId="177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6" fillId="0" borderId="1" xfId="17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16">
      <alignment/>
      <protection/>
    </xf>
    <xf numFmtId="0" fontId="7" fillId="0" borderId="0" xfId="16" applyFont="1">
      <alignment/>
      <protection/>
    </xf>
    <xf numFmtId="0" fontId="7" fillId="0" borderId="0" xfId="16" applyFont="1" applyAlignment="1">
      <alignment horizontal="right" vertical="center"/>
      <protection/>
    </xf>
    <xf numFmtId="177" fontId="2" fillId="0" borderId="1" xfId="16" applyNumberFormat="1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 horizontal="center" wrapText="1"/>
      <protection/>
    </xf>
    <xf numFmtId="0" fontId="0" fillId="0" borderId="0" xfId="16" applyFont="1">
      <alignment/>
      <protection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2" fillId="0" borderId="0" xfId="16" applyFont="1" applyAlignment="1">
      <alignment horizontal="left" vertical="center" wrapText="1"/>
      <protection/>
    </xf>
    <xf numFmtId="0" fontId="2" fillId="0" borderId="0" xfId="16" applyFont="1" applyAlignment="1">
      <alignment horizontal="left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5" fillId="0" borderId="0" xfId="16" applyFont="1" applyAlignment="1">
      <alignment horizontal="center" vertical="center" wrapText="1"/>
      <protection/>
    </xf>
    <xf numFmtId="0" fontId="8" fillId="0" borderId="1" xfId="16" applyFont="1" applyBorder="1" applyAlignment="1">
      <alignment horizontal="center"/>
      <protection/>
    </xf>
    <xf numFmtId="0" fontId="2" fillId="0" borderId="0" xfId="16" applyFont="1" applyAlignment="1">
      <alignment horizontal="left"/>
      <protection/>
    </xf>
  </cellXfs>
  <cellStyles count="10">
    <cellStyle name="Normal" xfId="0"/>
    <cellStyle name="Percent" xfId="15"/>
    <cellStyle name="常规_Sheet6" xfId="16"/>
    <cellStyle name="常规_公共预算财政拨款支出决算表（按支出经济分类）" xfId="17"/>
    <cellStyle name="常规_公共预算财政拨款支出决算表（按支出经济分类）_1" xfId="18"/>
    <cellStyle name="常规_公共预算财政拨款支出决算表（按支出经济分类）_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SheetLayoutView="100" workbookViewId="0" topLeftCell="A1">
      <selection activeCell="A3" sqref="A3:F3"/>
    </sheetView>
  </sheetViews>
  <sheetFormatPr defaultColWidth="9.00390625" defaultRowHeight="14.25"/>
  <cols>
    <col min="1" max="1" width="30.125" style="0" customWidth="1"/>
    <col min="2" max="2" width="8.00390625" style="0" customWidth="1"/>
    <col min="3" max="3" width="20.00390625" style="0" customWidth="1"/>
    <col min="4" max="4" width="30.625" style="0" customWidth="1"/>
    <col min="5" max="5" width="8.00390625" style="0" customWidth="1"/>
    <col min="6" max="6" width="18.75390625" style="6" customWidth="1"/>
  </cols>
  <sheetData>
    <row r="1" ht="12.75" customHeight="1"/>
    <row r="2" spans="1:6" s="40" customFormat="1" ht="42.75" customHeight="1">
      <c r="A2" s="40" t="s">
        <v>0</v>
      </c>
      <c r="F2" s="41"/>
    </row>
    <row r="3" spans="1:6" ht="22.5">
      <c r="A3" s="42" t="s">
        <v>1</v>
      </c>
      <c r="B3" s="42"/>
      <c r="C3" s="42"/>
      <c r="D3" s="42"/>
      <c r="E3" s="42"/>
      <c r="F3" s="43"/>
    </row>
    <row r="4" spans="3:6" ht="24" customHeight="1">
      <c r="C4" s="2"/>
      <c r="F4" s="6" t="s">
        <v>144</v>
      </c>
    </row>
    <row r="5" spans="1:6" ht="18" customHeight="1">
      <c r="A5" s="44" t="s">
        <v>2</v>
      </c>
      <c r="B5" s="44"/>
      <c r="C5" s="44"/>
      <c r="D5" s="44" t="s">
        <v>3</v>
      </c>
      <c r="E5" s="44"/>
      <c r="F5" s="45"/>
    </row>
    <row r="6" spans="1:6" ht="18" customHeight="1">
      <c r="A6" s="4" t="s">
        <v>4</v>
      </c>
      <c r="B6" s="4" t="s">
        <v>5</v>
      </c>
      <c r="C6" s="4" t="s">
        <v>6</v>
      </c>
      <c r="D6" s="4" t="s">
        <v>4</v>
      </c>
      <c r="E6" s="4" t="s">
        <v>5</v>
      </c>
      <c r="F6" s="7" t="s">
        <v>6</v>
      </c>
    </row>
    <row r="7" spans="1:6" ht="18" customHeight="1">
      <c r="A7" s="3" t="s">
        <v>7</v>
      </c>
      <c r="B7" s="4">
        <v>1</v>
      </c>
      <c r="C7" s="14">
        <v>10038278.7</v>
      </c>
      <c r="D7" s="3" t="s">
        <v>8</v>
      </c>
      <c r="E7" s="4">
        <v>13</v>
      </c>
      <c r="F7" s="14">
        <f>F8+F9+F10+F11</f>
        <v>6135020</v>
      </c>
    </row>
    <row r="8" spans="1:6" ht="18" customHeight="1">
      <c r="A8" s="3" t="s">
        <v>9</v>
      </c>
      <c r="B8" s="4">
        <v>2</v>
      </c>
      <c r="C8" s="14"/>
      <c r="D8" s="3" t="s">
        <v>10</v>
      </c>
      <c r="E8" s="4">
        <v>14</v>
      </c>
      <c r="F8" s="14">
        <v>3050633.35</v>
      </c>
    </row>
    <row r="9" spans="1:6" ht="18" customHeight="1">
      <c r="A9" s="3" t="s">
        <v>11</v>
      </c>
      <c r="B9" s="4">
        <v>3</v>
      </c>
      <c r="C9" s="14"/>
      <c r="D9" s="3" t="s">
        <v>12</v>
      </c>
      <c r="E9" s="4">
        <v>15</v>
      </c>
      <c r="F9" s="14">
        <v>1730281.84</v>
      </c>
    </row>
    <row r="10" spans="1:6" ht="18" customHeight="1">
      <c r="A10" s="3" t="s">
        <v>13</v>
      </c>
      <c r="B10" s="4">
        <v>4</v>
      </c>
      <c r="C10" s="14"/>
      <c r="D10" s="3" t="s">
        <v>14</v>
      </c>
      <c r="E10" s="4">
        <v>16</v>
      </c>
      <c r="F10" s="14">
        <v>1314784.81</v>
      </c>
    </row>
    <row r="11" spans="1:6" ht="18" customHeight="1">
      <c r="A11" s="3" t="s">
        <v>15</v>
      </c>
      <c r="B11" s="4">
        <v>5</v>
      </c>
      <c r="C11" s="14">
        <v>3285.49</v>
      </c>
      <c r="D11" s="3" t="s">
        <v>16</v>
      </c>
      <c r="E11" s="4">
        <v>17</v>
      </c>
      <c r="F11" s="14">
        <v>39320</v>
      </c>
    </row>
    <row r="12" spans="1:6" ht="18" customHeight="1">
      <c r="A12" s="3"/>
      <c r="B12" s="4">
        <v>6</v>
      </c>
      <c r="C12" s="14"/>
      <c r="D12" s="3" t="s">
        <v>17</v>
      </c>
      <c r="E12" s="4">
        <v>18</v>
      </c>
      <c r="F12" s="14">
        <v>4395768.29</v>
      </c>
    </row>
    <row r="13" spans="1:6" ht="18" customHeight="1">
      <c r="A13" s="3"/>
      <c r="B13" s="4">
        <v>7</v>
      </c>
      <c r="C13" s="14"/>
      <c r="D13" s="3" t="s">
        <v>18</v>
      </c>
      <c r="E13" s="4">
        <v>19</v>
      </c>
      <c r="F13" s="14"/>
    </row>
    <row r="14" spans="1:6" ht="18" customHeight="1">
      <c r="A14" s="3"/>
      <c r="B14" s="4">
        <v>8</v>
      </c>
      <c r="C14" s="14"/>
      <c r="D14" s="3" t="s">
        <v>19</v>
      </c>
      <c r="E14" s="4">
        <v>20</v>
      </c>
      <c r="F14" s="14"/>
    </row>
    <row r="15" spans="1:6" ht="18" customHeight="1">
      <c r="A15" s="3"/>
      <c r="B15" s="3"/>
      <c r="C15" s="12"/>
      <c r="D15" s="3"/>
      <c r="E15" s="3"/>
      <c r="F15" s="8"/>
    </row>
    <row r="16" spans="1:6" ht="18" customHeight="1">
      <c r="A16" s="3"/>
      <c r="B16" s="3"/>
      <c r="C16" s="12"/>
      <c r="D16" s="3"/>
      <c r="E16" s="3"/>
      <c r="F16" s="8"/>
    </row>
    <row r="17" spans="1:6" ht="18" customHeight="1">
      <c r="A17" s="3"/>
      <c r="B17" s="3"/>
      <c r="C17" s="12"/>
      <c r="D17" s="3"/>
      <c r="E17" s="3"/>
      <c r="F17" s="8"/>
    </row>
    <row r="18" spans="1:6" ht="18" customHeight="1">
      <c r="A18" s="3"/>
      <c r="B18" s="3"/>
      <c r="C18" s="12"/>
      <c r="D18" s="3"/>
      <c r="E18" s="3"/>
      <c r="F18" s="8"/>
    </row>
    <row r="19" spans="1:6" ht="18" customHeight="1">
      <c r="A19" s="3"/>
      <c r="B19" s="3"/>
      <c r="C19" s="12"/>
      <c r="D19" s="3"/>
      <c r="E19" s="3"/>
      <c r="F19" s="8"/>
    </row>
    <row r="20" spans="1:6" ht="18" customHeight="1">
      <c r="A20" s="3"/>
      <c r="B20" s="3"/>
      <c r="C20" s="12"/>
      <c r="D20" s="3"/>
      <c r="E20" s="3"/>
      <c r="F20" s="8"/>
    </row>
    <row r="21" spans="1:6" ht="18" customHeight="1">
      <c r="A21" s="4" t="s">
        <v>20</v>
      </c>
      <c r="B21" s="4">
        <v>9</v>
      </c>
      <c r="C21" s="14">
        <f>C7+C11</f>
        <v>10041564.19</v>
      </c>
      <c r="D21" s="4" t="s">
        <v>21</v>
      </c>
      <c r="E21" s="4">
        <v>21</v>
      </c>
      <c r="F21" s="14">
        <f>F7+F12</f>
        <v>10530788.29</v>
      </c>
    </row>
    <row r="22" spans="1:6" ht="18" customHeight="1">
      <c r="A22" s="3" t="s">
        <v>22</v>
      </c>
      <c r="B22" s="4">
        <v>10</v>
      </c>
      <c r="C22" s="14"/>
      <c r="D22" s="3" t="s">
        <v>23</v>
      </c>
      <c r="E22" s="4">
        <v>22</v>
      </c>
      <c r="F22" s="14"/>
    </row>
    <row r="23" spans="1:6" ht="18" customHeight="1">
      <c r="A23" s="3" t="s">
        <v>24</v>
      </c>
      <c r="B23" s="4">
        <v>11</v>
      </c>
      <c r="C23" s="14">
        <v>550742.01</v>
      </c>
      <c r="D23" s="3" t="s">
        <v>25</v>
      </c>
      <c r="E23" s="4">
        <v>23</v>
      </c>
      <c r="F23" s="14">
        <f>C23+C21-F21</f>
        <v>61517.91000000015</v>
      </c>
    </row>
    <row r="24" spans="1:6" ht="18" customHeight="1">
      <c r="A24" s="4" t="s">
        <v>26</v>
      </c>
      <c r="B24" s="4">
        <v>12</v>
      </c>
      <c r="C24" s="14"/>
      <c r="D24" s="4" t="s">
        <v>27</v>
      </c>
      <c r="E24" s="4">
        <v>24</v>
      </c>
      <c r="F24" s="14">
        <f>F21+F23</f>
        <v>10592306.2</v>
      </c>
    </row>
    <row r="25" spans="1:6" ht="24" customHeight="1">
      <c r="A25" s="40" t="s">
        <v>28</v>
      </c>
      <c r="B25" s="40"/>
      <c r="C25" s="40"/>
      <c r="D25" s="40"/>
      <c r="E25" s="40"/>
      <c r="F25" s="41"/>
    </row>
    <row r="26" spans="1:6" ht="28.5" customHeight="1">
      <c r="A26" s="40" t="s">
        <v>29</v>
      </c>
      <c r="B26" s="40"/>
      <c r="C26" s="40"/>
      <c r="D26" s="40"/>
      <c r="E26" s="40"/>
      <c r="F26" s="41"/>
    </row>
  </sheetData>
  <mergeCells count="6">
    <mergeCell ref="A25:F25"/>
    <mergeCell ref="A26:F26"/>
    <mergeCell ref="A2:IV2"/>
    <mergeCell ref="A3:F3"/>
    <mergeCell ref="A5:C5"/>
    <mergeCell ref="D5:F5"/>
  </mergeCells>
  <printOptions/>
  <pageMargins left="1.1020833333333333" right="0.39305555555555555" top="0.19652777777777777" bottom="0.5506944444444445" header="0.3541666666666667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SheetLayoutView="100" workbookViewId="0" topLeftCell="A1">
      <selection activeCell="A3" sqref="A3:F3"/>
    </sheetView>
  </sheetViews>
  <sheetFormatPr defaultColWidth="9.00390625" defaultRowHeight="14.25"/>
  <cols>
    <col min="1" max="1" width="12.875" style="0" customWidth="1"/>
    <col min="2" max="2" width="51.00390625" style="0" customWidth="1"/>
    <col min="3" max="3" width="17.375" style="0" customWidth="1"/>
    <col min="4" max="4" width="14.875" style="0" customWidth="1"/>
    <col min="5" max="5" width="14.75390625" style="0" customWidth="1"/>
    <col min="6" max="6" width="15.50390625" style="0" customWidth="1"/>
  </cols>
  <sheetData>
    <row r="2" ht="27" customHeight="1">
      <c r="A2" t="s">
        <v>30</v>
      </c>
    </row>
    <row r="3" spans="1:9" ht="36.75" customHeight="1">
      <c r="A3" s="42" t="s">
        <v>31</v>
      </c>
      <c r="B3" s="42"/>
      <c r="C3" s="42"/>
      <c r="D3" s="42"/>
      <c r="E3" s="42"/>
      <c r="F3" s="42"/>
      <c r="G3" s="9"/>
      <c r="H3" s="9"/>
      <c r="I3" s="9"/>
    </row>
    <row r="4" ht="14.25">
      <c r="E4" t="s">
        <v>145</v>
      </c>
    </row>
    <row r="5" spans="1:6" ht="24" customHeight="1">
      <c r="A5" s="44" t="s">
        <v>32</v>
      </c>
      <c r="B5" s="44"/>
      <c r="C5" s="44" t="s">
        <v>33</v>
      </c>
      <c r="D5" s="44" t="s">
        <v>34</v>
      </c>
      <c r="E5" s="46" t="s">
        <v>35</v>
      </c>
      <c r="F5" s="44" t="s">
        <v>36</v>
      </c>
    </row>
    <row r="6" spans="1:6" s="1" customFormat="1" ht="24.75" customHeight="1">
      <c r="A6" s="4" t="s">
        <v>37</v>
      </c>
      <c r="B6" s="4" t="s">
        <v>38</v>
      </c>
      <c r="C6" s="44"/>
      <c r="D6" s="44"/>
      <c r="E6" s="46"/>
      <c r="F6" s="44"/>
    </row>
    <row r="7" spans="1:6" s="1" customFormat="1" ht="21.75" customHeight="1">
      <c r="A7" s="4" t="s">
        <v>39</v>
      </c>
      <c r="B7" s="4"/>
      <c r="C7" s="4" t="s">
        <v>40</v>
      </c>
      <c r="D7" s="4">
        <v>2</v>
      </c>
      <c r="E7" s="10">
        <v>3</v>
      </c>
      <c r="F7" s="4"/>
    </row>
    <row r="8" spans="1:6" ht="21.75" customHeight="1">
      <c r="A8" s="4" t="s">
        <v>33</v>
      </c>
      <c r="B8" s="3"/>
      <c r="C8" s="14">
        <f>C9+C13+C16+C20</f>
        <v>10530788.29</v>
      </c>
      <c r="D8" s="14">
        <f>D9+D13+D16+D20</f>
        <v>6135020</v>
      </c>
      <c r="E8" s="14">
        <f>E9+E13+E16+E20</f>
        <v>4395768.29</v>
      </c>
      <c r="F8" s="12"/>
    </row>
    <row r="9" spans="1:6" ht="18" customHeight="1">
      <c r="A9" s="5">
        <v>201</v>
      </c>
      <c r="B9" s="3" t="s">
        <v>41</v>
      </c>
      <c r="C9" s="13">
        <f>C10</f>
        <v>7851210.35</v>
      </c>
      <c r="D9" s="13">
        <f>D10</f>
        <v>4606000.66</v>
      </c>
      <c r="E9" s="15">
        <f aca="true" t="shared" si="0" ref="E9:E14">E10</f>
        <v>3245209.69</v>
      </c>
      <c r="F9" s="12"/>
    </row>
    <row r="10" spans="1:6" ht="18" customHeight="1">
      <c r="A10" s="5">
        <v>20103</v>
      </c>
      <c r="B10" s="3" t="s">
        <v>42</v>
      </c>
      <c r="C10" s="13">
        <f>C11+C12</f>
        <v>7851210.35</v>
      </c>
      <c r="D10" s="31">
        <f>D11+D12</f>
        <v>4606000.66</v>
      </c>
      <c r="E10" s="15">
        <f>E11+E12</f>
        <v>3245209.69</v>
      </c>
      <c r="F10" s="12"/>
    </row>
    <row r="11" spans="1:6" ht="18" customHeight="1">
      <c r="A11" s="5">
        <v>2010301</v>
      </c>
      <c r="B11" t="s">
        <v>43</v>
      </c>
      <c r="C11" s="13">
        <f>D11+E11</f>
        <v>4393500.66</v>
      </c>
      <c r="D11" s="13">
        <v>4393500.66</v>
      </c>
      <c r="E11" s="15"/>
      <c r="F11" s="12"/>
    </row>
    <row r="12" spans="1:6" ht="18" customHeight="1">
      <c r="A12" s="5">
        <v>2010399</v>
      </c>
      <c r="B12" s="3" t="s">
        <v>44</v>
      </c>
      <c r="C12" s="13">
        <f>D12+E12</f>
        <v>3457709.69</v>
      </c>
      <c r="D12" s="13">
        <v>212500</v>
      </c>
      <c r="E12" s="15">
        <v>3245209.69</v>
      </c>
      <c r="F12" s="12"/>
    </row>
    <row r="13" spans="1:6" ht="18" customHeight="1">
      <c r="A13" s="5">
        <v>207</v>
      </c>
      <c r="B13" s="3" t="s">
        <v>45</v>
      </c>
      <c r="C13" s="13">
        <f>C14</f>
        <v>1150558.6</v>
      </c>
      <c r="D13" s="13"/>
      <c r="E13" s="15">
        <f t="shared" si="0"/>
        <v>1150558.6</v>
      </c>
      <c r="F13" s="12"/>
    </row>
    <row r="14" spans="1:6" ht="18" customHeight="1">
      <c r="A14" s="5">
        <v>20701</v>
      </c>
      <c r="B14" s="3" t="s">
        <v>46</v>
      </c>
      <c r="C14" s="13">
        <f>E14</f>
        <v>1150558.6</v>
      </c>
      <c r="D14" s="13"/>
      <c r="E14" s="15">
        <f t="shared" si="0"/>
        <v>1150558.6</v>
      </c>
      <c r="F14" s="12"/>
    </row>
    <row r="15" spans="1:6" ht="18" customHeight="1">
      <c r="A15" s="5">
        <v>2070199</v>
      </c>
      <c r="B15" s="3" t="s">
        <v>47</v>
      </c>
      <c r="C15" s="13">
        <f>E15</f>
        <v>1150558.6</v>
      </c>
      <c r="D15" s="13"/>
      <c r="E15" s="15">
        <v>1150558.6</v>
      </c>
      <c r="F15" s="12"/>
    </row>
    <row r="16" spans="1:6" ht="18" customHeight="1">
      <c r="A16" s="5">
        <v>208</v>
      </c>
      <c r="B16" s="3" t="s">
        <v>48</v>
      </c>
      <c r="C16" s="13">
        <f>C17</f>
        <v>1519313.8</v>
      </c>
      <c r="D16" s="13">
        <f aca="true" t="shared" si="1" ref="D16:D21">D17</f>
        <v>1519313.8</v>
      </c>
      <c r="E16" s="15"/>
      <c r="F16" s="12"/>
    </row>
    <row r="17" spans="1:6" ht="18" customHeight="1">
      <c r="A17" s="5">
        <v>20805</v>
      </c>
      <c r="B17" s="3" t="s">
        <v>49</v>
      </c>
      <c r="C17" s="13">
        <f>C18+C19</f>
        <v>1519313.8</v>
      </c>
      <c r="D17" s="13">
        <f>D18+D19</f>
        <v>1519313.8</v>
      </c>
      <c r="E17" s="15"/>
      <c r="F17" s="12"/>
    </row>
    <row r="18" spans="1:6" ht="18" customHeight="1">
      <c r="A18" s="5">
        <v>2080501</v>
      </c>
      <c r="B18" s="3" t="s">
        <v>50</v>
      </c>
      <c r="C18" s="13">
        <f>D18+E18</f>
        <v>1518013.8</v>
      </c>
      <c r="D18" s="13">
        <v>1518013.8</v>
      </c>
      <c r="E18" s="15"/>
      <c r="F18" s="12"/>
    </row>
    <row r="19" spans="1:6" ht="18" customHeight="1">
      <c r="A19" s="5">
        <v>2080503</v>
      </c>
      <c r="B19" s="3" t="s">
        <v>51</v>
      </c>
      <c r="C19" s="13">
        <f>D19+E19</f>
        <v>1300</v>
      </c>
      <c r="D19" s="13">
        <v>1300</v>
      </c>
      <c r="E19" s="15"/>
      <c r="F19" s="12"/>
    </row>
    <row r="20" spans="1:6" ht="18" customHeight="1">
      <c r="A20" s="5">
        <v>210</v>
      </c>
      <c r="B20" s="3" t="s">
        <v>52</v>
      </c>
      <c r="C20" s="13">
        <f>C21</f>
        <v>9705.54</v>
      </c>
      <c r="D20" s="13">
        <f t="shared" si="1"/>
        <v>9705.54</v>
      </c>
      <c r="E20" s="15"/>
      <c r="F20" s="12"/>
    </row>
    <row r="21" spans="1:6" ht="18" customHeight="1">
      <c r="A21" s="5">
        <v>21005</v>
      </c>
      <c r="B21" s="3" t="s">
        <v>53</v>
      </c>
      <c r="C21" s="13">
        <f>D21</f>
        <v>9705.54</v>
      </c>
      <c r="D21" s="13">
        <f t="shared" si="1"/>
        <v>9705.54</v>
      </c>
      <c r="E21" s="15"/>
      <c r="F21" s="12"/>
    </row>
    <row r="22" spans="1:6" ht="18" customHeight="1">
      <c r="A22" s="5">
        <v>2100501</v>
      </c>
      <c r="B22" s="3" t="s">
        <v>54</v>
      </c>
      <c r="C22" s="13">
        <f>D22+E22</f>
        <v>9705.54</v>
      </c>
      <c r="D22" s="13">
        <v>9705.54</v>
      </c>
      <c r="E22" s="15"/>
      <c r="F22" s="12"/>
    </row>
  </sheetData>
  <mergeCells count="6">
    <mergeCell ref="A3:F3"/>
    <mergeCell ref="A5:B5"/>
    <mergeCell ref="C5:C6"/>
    <mergeCell ref="D5:D6"/>
    <mergeCell ref="E5:E6"/>
    <mergeCell ref="F5:F6"/>
  </mergeCells>
  <printOptions/>
  <pageMargins left="0.7083333333333334" right="0.4326388888888889" top="0.3541666666666667" bottom="0.5902777777777778" header="0.3541666666666667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21.25390625" style="0" customWidth="1"/>
    <col min="2" max="2" width="34.375" style="0" customWidth="1"/>
    <col min="3" max="3" width="19.75390625" style="11" customWidth="1"/>
    <col min="4" max="4" width="16.875" style="11" customWidth="1"/>
    <col min="5" max="5" width="15.875" style="11" customWidth="1"/>
    <col min="6" max="6" width="11.50390625" style="0" customWidth="1"/>
    <col min="7" max="7" width="10.375" style="0" bestFit="1" customWidth="1"/>
  </cols>
  <sheetData>
    <row r="1" ht="12" customHeight="1">
      <c r="A1" t="s">
        <v>55</v>
      </c>
    </row>
    <row r="2" spans="1:9" ht="18" customHeight="1">
      <c r="A2" s="42" t="s">
        <v>56</v>
      </c>
      <c r="B2" s="42"/>
      <c r="C2" s="47"/>
      <c r="D2" s="47"/>
      <c r="E2" s="47"/>
      <c r="F2" s="42"/>
      <c r="G2" s="9"/>
      <c r="H2" s="9"/>
      <c r="I2" s="9"/>
    </row>
    <row r="3" ht="15.75" customHeight="1">
      <c r="F3" t="s">
        <v>145</v>
      </c>
    </row>
    <row r="4" spans="1:6" ht="21.75" customHeight="1">
      <c r="A4" s="30" t="s">
        <v>57</v>
      </c>
      <c r="B4" s="28" t="s">
        <v>58</v>
      </c>
      <c r="C4" s="29" t="s">
        <v>33</v>
      </c>
      <c r="D4" s="29" t="s">
        <v>34</v>
      </c>
      <c r="E4" s="29" t="s">
        <v>35</v>
      </c>
      <c r="F4" s="28" t="s">
        <v>36</v>
      </c>
    </row>
    <row r="5" spans="1:6" ht="12.75" customHeight="1">
      <c r="A5" s="17"/>
      <c r="B5" s="26" t="s">
        <v>33</v>
      </c>
      <c r="C5" s="27">
        <f>C6+C12+C30+C36</f>
        <v>10530788.290000001</v>
      </c>
      <c r="D5" s="27">
        <f>D6+D12+D30+D36</f>
        <v>6135020</v>
      </c>
      <c r="E5" s="27">
        <f>E6+E12+E30+E36</f>
        <v>4395768.29</v>
      </c>
      <c r="F5" s="17"/>
    </row>
    <row r="6" spans="1:6" ht="12.75" customHeight="1">
      <c r="A6" s="25" t="s">
        <v>59</v>
      </c>
      <c r="B6" s="25" t="s">
        <v>60</v>
      </c>
      <c r="C6" s="24">
        <f>D6+E6</f>
        <v>3050633.35</v>
      </c>
      <c r="D6" s="24">
        <f>D7+D8+D9+D10+D11</f>
        <v>3050633.35</v>
      </c>
      <c r="E6" s="24">
        <f>E7+E8+E9+E10+E11</f>
        <v>0</v>
      </c>
      <c r="F6" s="17"/>
    </row>
    <row r="7" spans="1:6" ht="12.75" customHeight="1">
      <c r="A7" s="25" t="s">
        <v>61</v>
      </c>
      <c r="B7" s="25" t="s">
        <v>62</v>
      </c>
      <c r="C7" s="22">
        <f>D7+E7</f>
        <v>1055590.9</v>
      </c>
      <c r="D7" s="22">
        <v>1055590.9</v>
      </c>
      <c r="E7" s="22"/>
      <c r="F7" s="17"/>
    </row>
    <row r="8" spans="1:6" ht="12.75" customHeight="1">
      <c r="A8" s="25" t="s">
        <v>63</v>
      </c>
      <c r="B8" s="25" t="s">
        <v>64</v>
      </c>
      <c r="C8" s="22">
        <f aca="true" t="shared" si="0" ref="C8:C39">D8+E8</f>
        <v>1608074</v>
      </c>
      <c r="D8" s="22">
        <v>1608074</v>
      </c>
      <c r="E8" s="22"/>
      <c r="F8" s="17"/>
    </row>
    <row r="9" spans="1:6" ht="12.75" customHeight="1">
      <c r="A9" s="25" t="s">
        <v>65</v>
      </c>
      <c r="B9" s="25" t="s">
        <v>66</v>
      </c>
      <c r="C9" s="22">
        <f t="shared" si="0"/>
        <v>212500</v>
      </c>
      <c r="D9" s="22">
        <v>212500</v>
      </c>
      <c r="E9" s="22"/>
      <c r="F9" s="17"/>
    </row>
    <row r="10" spans="1:6" ht="12.75" customHeight="1">
      <c r="A10" s="25" t="s">
        <v>67</v>
      </c>
      <c r="B10" s="25" t="s">
        <v>68</v>
      </c>
      <c r="C10" s="22">
        <f t="shared" si="0"/>
        <v>15131.45</v>
      </c>
      <c r="D10" s="22">
        <v>15131.45</v>
      </c>
      <c r="E10" s="22"/>
      <c r="F10" s="17"/>
    </row>
    <row r="11" spans="1:6" ht="12.75" customHeight="1">
      <c r="A11" s="25" t="s">
        <v>69</v>
      </c>
      <c r="B11" s="25" t="s">
        <v>70</v>
      </c>
      <c r="C11" s="22">
        <f t="shared" si="0"/>
        <v>159337</v>
      </c>
      <c r="D11" s="22">
        <v>159337</v>
      </c>
      <c r="E11" s="22"/>
      <c r="F11" s="17"/>
    </row>
    <row r="12" spans="1:6" ht="12.75" customHeight="1">
      <c r="A12" s="21" t="s">
        <v>71</v>
      </c>
      <c r="B12" s="21" t="s">
        <v>72</v>
      </c>
      <c r="C12" s="24">
        <f t="shared" si="0"/>
        <v>3977133.1</v>
      </c>
      <c r="D12" s="24">
        <f>SUM(D13:D29)</f>
        <v>1314784.81</v>
      </c>
      <c r="E12" s="24">
        <f>SUM(E13:E29)</f>
        <v>2662348.29</v>
      </c>
      <c r="F12" s="17"/>
    </row>
    <row r="13" spans="1:6" ht="12.75" customHeight="1">
      <c r="A13" s="21" t="s">
        <v>73</v>
      </c>
      <c r="B13" s="21" t="s">
        <v>74</v>
      </c>
      <c r="C13" s="22">
        <f t="shared" si="0"/>
        <v>223131.47</v>
      </c>
      <c r="D13" s="22">
        <v>108827.78</v>
      </c>
      <c r="E13" s="22">
        <v>114303.69</v>
      </c>
      <c r="F13" s="17"/>
    </row>
    <row r="14" spans="1:6" ht="12.75" customHeight="1">
      <c r="A14" s="21" t="s">
        <v>75</v>
      </c>
      <c r="B14" s="21" t="s">
        <v>76</v>
      </c>
      <c r="C14" s="22">
        <f t="shared" si="0"/>
        <v>615548</v>
      </c>
      <c r="D14" s="22">
        <v>60057</v>
      </c>
      <c r="E14" s="22">
        <v>555491</v>
      </c>
      <c r="F14" s="17"/>
    </row>
    <row r="15" spans="1:6" ht="12.75" customHeight="1">
      <c r="A15" s="21" t="s">
        <v>77</v>
      </c>
      <c r="B15" s="17" t="s">
        <v>78</v>
      </c>
      <c r="C15" s="22">
        <f t="shared" si="0"/>
        <v>100</v>
      </c>
      <c r="D15" s="20">
        <v>100</v>
      </c>
      <c r="E15" s="22"/>
      <c r="F15" s="17"/>
    </row>
    <row r="16" spans="1:6" ht="12.75" customHeight="1">
      <c r="A16" s="21" t="s">
        <v>79</v>
      </c>
      <c r="B16" s="17" t="s">
        <v>80</v>
      </c>
      <c r="C16" s="22">
        <f t="shared" si="0"/>
        <v>21990.64</v>
      </c>
      <c r="D16" s="22">
        <v>931</v>
      </c>
      <c r="E16" s="22">
        <v>21059.64</v>
      </c>
      <c r="F16" s="17"/>
    </row>
    <row r="17" spans="1:6" ht="12.75" customHeight="1">
      <c r="A17" s="21" t="s">
        <v>81</v>
      </c>
      <c r="B17" s="17" t="s">
        <v>82</v>
      </c>
      <c r="C17" s="22">
        <f t="shared" si="0"/>
        <v>45942.23</v>
      </c>
      <c r="D17" s="20">
        <v>5850.18</v>
      </c>
      <c r="E17" s="22">
        <v>40092.05</v>
      </c>
      <c r="F17" s="17"/>
    </row>
    <row r="18" spans="1:6" ht="12.75" customHeight="1">
      <c r="A18" s="21" t="s">
        <v>83</v>
      </c>
      <c r="B18" s="21" t="s">
        <v>84</v>
      </c>
      <c r="C18" s="22">
        <f t="shared" si="0"/>
        <v>42772.2</v>
      </c>
      <c r="D18" s="23">
        <v>28645.41</v>
      </c>
      <c r="E18" s="23">
        <v>14126.79</v>
      </c>
      <c r="F18" s="17"/>
    </row>
    <row r="19" spans="1:6" ht="12.75" customHeight="1">
      <c r="A19" s="21" t="s">
        <v>85</v>
      </c>
      <c r="B19" s="21" t="s">
        <v>86</v>
      </c>
      <c r="C19" s="22">
        <f t="shared" si="0"/>
        <v>128603.5</v>
      </c>
      <c r="D19" s="22">
        <v>120272.5</v>
      </c>
      <c r="E19" s="22">
        <v>8331</v>
      </c>
      <c r="F19" s="17"/>
    </row>
    <row r="20" spans="1:6" ht="12.75" customHeight="1">
      <c r="A20" s="21" t="s">
        <v>87</v>
      </c>
      <c r="B20" s="21" t="s">
        <v>88</v>
      </c>
      <c r="C20" s="22">
        <f t="shared" si="0"/>
        <v>164130.1</v>
      </c>
      <c r="D20" s="20">
        <v>164130.1</v>
      </c>
      <c r="E20" s="22"/>
      <c r="F20" s="17"/>
    </row>
    <row r="21" spans="1:6" ht="12.75" customHeight="1">
      <c r="A21" s="21" t="s">
        <v>89</v>
      </c>
      <c r="B21" s="21" t="s">
        <v>90</v>
      </c>
      <c r="C21" s="22">
        <f t="shared" si="0"/>
        <v>78761.9</v>
      </c>
      <c r="D21" s="20">
        <v>24788</v>
      </c>
      <c r="E21" s="20">
        <v>53973.9</v>
      </c>
      <c r="F21" s="17"/>
    </row>
    <row r="22" spans="1:6" ht="12.75" customHeight="1">
      <c r="A22" s="21" t="s">
        <v>91</v>
      </c>
      <c r="B22" s="21" t="s">
        <v>92</v>
      </c>
      <c r="C22" s="22">
        <f t="shared" si="0"/>
        <v>361881.8</v>
      </c>
      <c r="D22" s="20">
        <v>84125.8</v>
      </c>
      <c r="E22" s="20">
        <v>277756</v>
      </c>
      <c r="F22" s="17"/>
    </row>
    <row r="23" spans="1:6" ht="12.75" customHeight="1">
      <c r="A23" s="21" t="s">
        <v>93</v>
      </c>
      <c r="B23" s="21" t="s">
        <v>94</v>
      </c>
      <c r="C23" s="22">
        <f t="shared" si="0"/>
        <v>133142</v>
      </c>
      <c r="D23" s="20">
        <v>41328</v>
      </c>
      <c r="E23" s="20">
        <v>91814</v>
      </c>
      <c r="F23" s="17"/>
    </row>
    <row r="24" spans="1:6" ht="12.75" customHeight="1">
      <c r="A24" s="21" t="s">
        <v>95</v>
      </c>
      <c r="B24" s="21" t="s">
        <v>96</v>
      </c>
      <c r="C24" s="22">
        <f t="shared" si="0"/>
        <v>56442.5</v>
      </c>
      <c r="D24" s="20">
        <v>56442.5</v>
      </c>
      <c r="E24" s="20"/>
      <c r="F24" s="17"/>
    </row>
    <row r="25" spans="1:6" ht="12.75" customHeight="1">
      <c r="A25" s="21" t="s">
        <v>97</v>
      </c>
      <c r="B25" s="21" t="s">
        <v>98</v>
      </c>
      <c r="C25" s="22">
        <f t="shared" si="0"/>
        <v>686268</v>
      </c>
      <c r="D25" s="20">
        <v>9600</v>
      </c>
      <c r="E25" s="20">
        <v>676668</v>
      </c>
      <c r="F25" s="17"/>
    </row>
    <row r="26" spans="1:6" ht="12.75" customHeight="1">
      <c r="A26" s="21" t="s">
        <v>99</v>
      </c>
      <c r="B26" s="21" t="s">
        <v>100</v>
      </c>
      <c r="C26" s="22">
        <f t="shared" si="0"/>
        <v>531825</v>
      </c>
      <c r="D26" s="20">
        <v>35325</v>
      </c>
      <c r="E26" s="20">
        <v>496500</v>
      </c>
      <c r="F26" s="17"/>
    </row>
    <row r="27" spans="1:6" ht="12.75" customHeight="1">
      <c r="A27" s="21" t="s">
        <v>101</v>
      </c>
      <c r="B27" s="21" t="s">
        <v>102</v>
      </c>
      <c r="C27" s="22">
        <f t="shared" si="0"/>
        <v>43820</v>
      </c>
      <c r="D27" s="20">
        <v>43820</v>
      </c>
      <c r="E27" s="20"/>
      <c r="F27" s="17"/>
    </row>
    <row r="28" spans="1:6" ht="12.75" customHeight="1">
      <c r="A28" s="21" t="s">
        <v>103</v>
      </c>
      <c r="B28" s="21" t="s">
        <v>104</v>
      </c>
      <c r="C28" s="22">
        <f t="shared" si="0"/>
        <v>197994.5</v>
      </c>
      <c r="D28" s="20">
        <v>197994.5</v>
      </c>
      <c r="E28" s="20"/>
      <c r="F28" s="17"/>
    </row>
    <row r="29" spans="1:6" ht="12.75" customHeight="1">
      <c r="A29" s="21" t="s">
        <v>105</v>
      </c>
      <c r="B29" s="21" t="s">
        <v>106</v>
      </c>
      <c r="C29" s="22">
        <f t="shared" si="0"/>
        <v>644779.26</v>
      </c>
      <c r="D29" s="20">
        <v>332547.04</v>
      </c>
      <c r="E29" s="20">
        <v>312232.22</v>
      </c>
      <c r="F29" s="17"/>
    </row>
    <row r="30" spans="1:6" ht="12.75" customHeight="1">
      <c r="A30" s="18" t="s">
        <v>107</v>
      </c>
      <c r="B30" s="18" t="s">
        <v>108</v>
      </c>
      <c r="C30" s="24">
        <f>C31+C32+C33+C34+C35</f>
        <v>1730281.84</v>
      </c>
      <c r="D30" s="27">
        <f>D31+D32+D33+D34+D35</f>
        <v>1730281.84</v>
      </c>
      <c r="E30" s="16"/>
      <c r="F30" s="17"/>
    </row>
    <row r="31" spans="1:6" ht="12.75" customHeight="1">
      <c r="A31" s="18" t="s">
        <v>109</v>
      </c>
      <c r="B31" s="18" t="s">
        <v>110</v>
      </c>
      <c r="C31" s="22">
        <f>D31+E31</f>
        <v>1518013.8</v>
      </c>
      <c r="D31" s="20">
        <v>1518013.8</v>
      </c>
      <c r="E31" s="20"/>
      <c r="F31" s="17"/>
    </row>
    <row r="32" spans="1:6" ht="12.75" customHeight="1">
      <c r="A32" s="18" t="s">
        <v>111</v>
      </c>
      <c r="B32" s="18" t="s">
        <v>112</v>
      </c>
      <c r="C32" s="22">
        <f>D32+E32</f>
        <v>6000</v>
      </c>
      <c r="D32" s="20">
        <v>6000</v>
      </c>
      <c r="E32" s="20"/>
      <c r="F32" s="17"/>
    </row>
    <row r="33" spans="1:6" ht="12.75" customHeight="1">
      <c r="A33" s="18" t="s">
        <v>113</v>
      </c>
      <c r="B33" s="18" t="s">
        <v>114</v>
      </c>
      <c r="C33" s="22">
        <f>D33+E33</f>
        <v>9705.54</v>
      </c>
      <c r="D33" s="20">
        <v>9705.54</v>
      </c>
      <c r="E33" s="20"/>
      <c r="F33" s="17"/>
    </row>
    <row r="34" spans="1:6" ht="12.75" customHeight="1">
      <c r="A34" s="18" t="s">
        <v>115</v>
      </c>
      <c r="B34" s="18" t="s">
        <v>116</v>
      </c>
      <c r="C34" s="22">
        <f>D34+E34</f>
        <v>188088.6</v>
      </c>
      <c r="D34" s="20">
        <v>188088.6</v>
      </c>
      <c r="E34" s="20"/>
      <c r="F34" s="17"/>
    </row>
    <row r="35" spans="1:6" ht="12.75" customHeight="1">
      <c r="A35" s="18" t="s">
        <v>117</v>
      </c>
      <c r="B35" s="18" t="s">
        <v>118</v>
      </c>
      <c r="C35" s="22">
        <f>D35+E35</f>
        <v>8473.9</v>
      </c>
      <c r="D35" s="20">
        <v>8473.9</v>
      </c>
      <c r="E35" s="20"/>
      <c r="F35" s="17"/>
    </row>
    <row r="36" spans="1:6" ht="12.75" customHeight="1">
      <c r="A36" s="19">
        <v>310</v>
      </c>
      <c r="B36" s="17" t="s">
        <v>119</v>
      </c>
      <c r="C36" s="24">
        <f>C37+C38+C39</f>
        <v>1772740</v>
      </c>
      <c r="D36" s="24">
        <f>D37+D38</f>
        <v>39320</v>
      </c>
      <c r="E36" s="24">
        <f>E37+E38+E39</f>
        <v>1733420</v>
      </c>
      <c r="F36" s="17"/>
    </row>
    <row r="37" spans="1:6" ht="12.75" customHeight="1">
      <c r="A37" s="18" t="s">
        <v>120</v>
      </c>
      <c r="B37" s="17" t="s">
        <v>121</v>
      </c>
      <c r="C37" s="22">
        <f>D37+D38</f>
        <v>39320</v>
      </c>
      <c r="D37" s="20">
        <v>23550</v>
      </c>
      <c r="E37" s="20">
        <v>103300</v>
      </c>
      <c r="F37" s="3"/>
    </row>
    <row r="38" spans="1:6" ht="12.75" customHeight="1">
      <c r="A38" s="18" t="s">
        <v>122</v>
      </c>
      <c r="B38" s="17" t="s">
        <v>123</v>
      </c>
      <c r="C38" s="22">
        <f>E37+E38</f>
        <v>233420</v>
      </c>
      <c r="D38" s="20">
        <v>15770</v>
      </c>
      <c r="E38" s="20">
        <v>130120</v>
      </c>
      <c r="F38" s="17"/>
    </row>
    <row r="39" spans="1:6" ht="12.75" customHeight="1">
      <c r="A39" s="18" t="s">
        <v>124</v>
      </c>
      <c r="B39" s="17" t="s">
        <v>125</v>
      </c>
      <c r="C39" s="22">
        <f t="shared" si="0"/>
        <v>1500000</v>
      </c>
      <c r="D39" s="20"/>
      <c r="E39" s="20">
        <v>1500000</v>
      </c>
      <c r="F39" s="17"/>
    </row>
  </sheetData>
  <mergeCells count="1">
    <mergeCell ref="A2:F2"/>
  </mergeCells>
  <printOptions/>
  <pageMargins left="0.5902777777777778" right="0.75" top="0.3145833333333333" bottom="0.275" header="0.03888888888888889" footer="0.118055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2" sqref="A2:I2"/>
    </sheetView>
  </sheetViews>
  <sheetFormatPr defaultColWidth="9.00390625" defaultRowHeight="14.25"/>
  <cols>
    <col min="1" max="1" width="18.75390625" style="32" customWidth="1"/>
    <col min="2" max="2" width="12.625" style="32" customWidth="1"/>
    <col min="3" max="3" width="16.375" style="32" customWidth="1"/>
    <col min="4" max="4" width="13.125" style="32" customWidth="1"/>
    <col min="5" max="5" width="12.25390625" style="32" customWidth="1"/>
    <col min="6" max="6" width="12.75390625" style="32" customWidth="1"/>
    <col min="7" max="7" width="12.25390625" style="32" customWidth="1"/>
    <col min="8" max="8" width="11.375" style="32" customWidth="1"/>
    <col min="9" max="9" width="12.375" style="32" customWidth="1"/>
    <col min="10" max="10" width="9.375" style="0" bestFit="1" customWidth="1"/>
  </cols>
  <sheetData>
    <row r="1" ht="34.5" customHeight="1">
      <c r="A1" s="39" t="s">
        <v>126</v>
      </c>
    </row>
    <row r="2" spans="1:9" ht="51" customHeight="1">
      <c r="A2" s="51" t="s">
        <v>127</v>
      </c>
      <c r="B2" s="51"/>
      <c r="C2" s="51"/>
      <c r="D2" s="51"/>
      <c r="E2" s="51"/>
      <c r="F2" s="51"/>
      <c r="G2" s="51"/>
      <c r="H2" s="51"/>
      <c r="I2" s="51"/>
    </row>
    <row r="3" spans="2:9" ht="14.25">
      <c r="B3" s="33"/>
      <c r="C3" s="33"/>
      <c r="D3" s="33"/>
      <c r="E3" s="33"/>
      <c r="F3" s="33"/>
      <c r="I3" s="34" t="s">
        <v>145</v>
      </c>
    </row>
    <row r="4" spans="1:9" ht="22.5" customHeight="1">
      <c r="A4" s="50" t="s">
        <v>128</v>
      </c>
      <c r="B4" s="52" t="s">
        <v>129</v>
      </c>
      <c r="C4" s="52"/>
      <c r="D4" s="52"/>
      <c r="E4" s="52"/>
      <c r="F4" s="52"/>
      <c r="G4" s="52"/>
      <c r="H4" s="50" t="s">
        <v>130</v>
      </c>
      <c r="I4" s="50" t="s">
        <v>131</v>
      </c>
    </row>
    <row r="5" spans="1:9" ht="26.25" customHeight="1">
      <c r="A5" s="50"/>
      <c r="B5" s="50" t="s">
        <v>132</v>
      </c>
      <c r="C5" s="50" t="s">
        <v>133</v>
      </c>
      <c r="D5" s="50" t="s">
        <v>134</v>
      </c>
      <c r="E5" s="50"/>
      <c r="F5" s="50"/>
      <c r="G5" s="50" t="s">
        <v>135</v>
      </c>
      <c r="H5" s="50"/>
      <c r="I5" s="50"/>
    </row>
    <row r="6" spans="1:9" ht="36.75" customHeight="1">
      <c r="A6" s="50"/>
      <c r="B6" s="50"/>
      <c r="C6" s="50"/>
      <c r="D6" s="37" t="s">
        <v>136</v>
      </c>
      <c r="E6" s="38" t="s">
        <v>137</v>
      </c>
      <c r="F6" s="37" t="s">
        <v>138</v>
      </c>
      <c r="G6" s="50"/>
      <c r="H6" s="50"/>
      <c r="I6" s="50"/>
    </row>
    <row r="7" spans="1:9" ht="33" customHeight="1">
      <c r="A7" s="36" t="s">
        <v>139</v>
      </c>
      <c r="B7" s="35">
        <f>G7+E7</f>
        <v>220572.6</v>
      </c>
      <c r="C7" s="35">
        <v>0</v>
      </c>
      <c r="D7" s="35">
        <f>E7+F7</f>
        <v>164130.1</v>
      </c>
      <c r="E7" s="35">
        <v>164130.1</v>
      </c>
      <c r="F7" s="35"/>
      <c r="G7" s="35">
        <v>56442.5</v>
      </c>
      <c r="H7" s="35">
        <v>361881.8</v>
      </c>
      <c r="I7" s="35">
        <v>133142</v>
      </c>
    </row>
    <row r="9" spans="1:7" ht="14.25">
      <c r="A9" s="53" t="s">
        <v>140</v>
      </c>
      <c r="B9" s="53"/>
      <c r="C9" s="53"/>
      <c r="D9" s="53"/>
      <c r="E9" s="53"/>
      <c r="F9" s="53"/>
      <c r="G9" s="53"/>
    </row>
    <row r="10" spans="1:9" ht="48" customHeight="1">
      <c r="A10" s="48" t="s">
        <v>141</v>
      </c>
      <c r="B10" s="48"/>
      <c r="C10" s="48"/>
      <c r="D10" s="48"/>
      <c r="E10" s="48"/>
      <c r="F10" s="48"/>
      <c r="G10" s="48"/>
      <c r="H10" s="48"/>
      <c r="I10" s="48"/>
    </row>
    <row r="11" spans="1:9" ht="21" customHeight="1">
      <c r="A11" s="49" t="s">
        <v>142</v>
      </c>
      <c r="B11" s="49"/>
      <c r="C11" s="49"/>
      <c r="D11" s="49"/>
      <c r="E11" s="49"/>
      <c r="F11" s="49"/>
      <c r="G11" s="49"/>
      <c r="H11" s="49"/>
      <c r="I11" s="49"/>
    </row>
    <row r="12" spans="1:9" ht="24" customHeight="1">
      <c r="A12" s="49" t="s">
        <v>143</v>
      </c>
      <c r="B12" s="49"/>
      <c r="C12" s="49"/>
      <c r="D12" s="49"/>
      <c r="E12" s="49"/>
      <c r="F12" s="49"/>
      <c r="G12" s="49"/>
      <c r="H12" s="49"/>
      <c r="I12" s="49"/>
    </row>
  </sheetData>
  <mergeCells count="13">
    <mergeCell ref="A2:I2"/>
    <mergeCell ref="B4:G4"/>
    <mergeCell ref="D5:F5"/>
    <mergeCell ref="A9:G9"/>
    <mergeCell ref="A10:I10"/>
    <mergeCell ref="A11:I11"/>
    <mergeCell ref="A12:I12"/>
    <mergeCell ref="A4:A6"/>
    <mergeCell ref="B5:B6"/>
    <mergeCell ref="C5:C6"/>
    <mergeCell ref="G5:G6"/>
    <mergeCell ref="H4:H6"/>
    <mergeCell ref="I4:I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4722222222222222" top="1" bottom="1" header="0.7083333333333334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tanjiaolin</dc:creator>
  <cp:keywords/>
  <dc:description/>
  <cp:lastModifiedBy>朱新亚</cp:lastModifiedBy>
  <dcterms:created xsi:type="dcterms:W3CDTF">2012-06-06T01:30:27Z</dcterms:created>
  <dcterms:modified xsi:type="dcterms:W3CDTF">2016-08-04T08:02:37Z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